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firstSheet="2" activeTab="6"/>
  </bookViews>
  <sheets>
    <sheet name="A. Human rights" sheetId="6" r:id="rId1"/>
    <sheet name="B. Gender &amp; equal" sheetId="5" r:id="rId2"/>
    <sheet name="C. Community dev." sheetId="2" r:id="rId3"/>
    <sheet name="D. Children &amp; youth" sheetId="4" r:id="rId4"/>
    <sheet name="E. Environment" sheetId="7" r:id="rId5"/>
    <sheet name="F_Provision of welfare..." sheetId="10" r:id="rId6"/>
    <sheet name="G. Empowerment..." sheetId="11" r:id="rId7"/>
  </sheets>
  <calcPr calcId="114210"/>
</workbook>
</file>

<file path=xl/calcChain.xml><?xml version="1.0" encoding="utf-8"?>
<calcChain xmlns="http://schemas.openxmlformats.org/spreadsheetml/2006/main">
  <c r="D20" i="11"/>
  <c r="D17" i="10"/>
  <c r="D25" i="7"/>
  <c r="D35" i="4"/>
  <c r="D8" i="5"/>
  <c r="D10" i="6"/>
  <c r="D26" i="4"/>
  <c r="D38" i="2"/>
  <c r="D6"/>
  <c r="D24"/>
  <c r="D20"/>
  <c r="D12"/>
  <c r="D40"/>
  <c r="D32"/>
  <c r="D18"/>
  <c r="D22"/>
  <c r="D42"/>
</calcChain>
</file>

<file path=xl/sharedStrings.xml><?xml version="1.0" encoding="utf-8"?>
<sst xmlns="http://schemas.openxmlformats.org/spreadsheetml/2006/main" count="345" uniqueCount="237">
  <si>
    <t>Budapest</t>
  </si>
  <si>
    <t>Békés</t>
  </si>
  <si>
    <t>Borsod-Abaúj-Zemplén</t>
  </si>
  <si>
    <t>Szabolcs-Szatmár-Bereg</t>
  </si>
  <si>
    <t>Heves</t>
  </si>
  <si>
    <t>Nógrád</t>
  </si>
  <si>
    <t>Győr-Moson-Sopron</t>
  </si>
  <si>
    <t>Somogy</t>
  </si>
  <si>
    <t>Baranya</t>
  </si>
  <si>
    <t>Veszprém</t>
  </si>
  <si>
    <t>KOMATÁL</t>
  </si>
  <si>
    <t>Tolna</t>
  </si>
  <si>
    <t>English name of the applicant organization</t>
  </si>
  <si>
    <t>County of the seat of the applicant</t>
  </si>
  <si>
    <t>Title of the application</t>
  </si>
  <si>
    <t>Approved grant amount (EUR)</t>
  </si>
  <si>
    <t>Hungarian Association for Psychodrama</t>
  </si>
  <si>
    <t xml:space="preserve"> If I were them... and now I am!</t>
  </si>
  <si>
    <t>Barangolo Public Benefit Organization</t>
  </si>
  <si>
    <t>The aim of the project is to establish the Civilian House in Végegyháza.</t>
  </si>
  <si>
    <t>"FOGADÓ", Society of Community Develeopers in North-Abaúj</t>
  </si>
  <si>
    <t>Key issue: MIND-POWER that is to say WE STEP FORWARD</t>
  </si>
  <si>
    <t>Noerth-East Passage Cultural and Academic Assosiation</t>
  </si>
  <si>
    <t>Follow me, guys!</t>
  </si>
  <si>
    <t>Pro Lingua Association</t>
  </si>
  <si>
    <t>Future Near Home</t>
  </si>
  <si>
    <t>For Szúcs Village Organization</t>
  </si>
  <si>
    <t>LOVE PARK</t>
  </si>
  <si>
    <t>Foundation for the Civic Renewal of Szirák</t>
  </si>
  <si>
    <t>Academia for rural development</t>
  </si>
  <si>
    <t>Arrabona Urban Pensioner Association</t>
  </si>
  <si>
    <t>The beginning of a new era in the operation of pensioners’ clubs</t>
  </si>
  <si>
    <t>MU Theatre</t>
  </si>
  <si>
    <t>Roseto-project</t>
  </si>
  <si>
    <t>Ant-Gang Youth Association</t>
  </si>
  <si>
    <t>Treasure of Zselic - the precious Zselic</t>
  </si>
  <si>
    <t>Lendületben Kicsikért és Nagyokért Association</t>
  </si>
  <si>
    <t>Year of the flying pig</t>
  </si>
  <si>
    <t>Crime Prevention Center is a Non-Profit Association of Somoskőújfalu</t>
  </si>
  <si>
    <t>"The Civic power is in unity""</t>
  </si>
  <si>
    <t>"FREE-PRESS" Cultural and Youth Association of Public Utility</t>
  </si>
  <si>
    <t>Music Bridge – Sounds of Music from Veszprém</t>
  </si>
  <si>
    <t>Foundation of Hidasnémeti</t>
  </si>
  <si>
    <t>Together, for each other, for the community</t>
  </si>
  <si>
    <t>Promontorium Civil Casino</t>
  </si>
  <si>
    <t>Community plannig in Budafok</t>
  </si>
  <si>
    <t>Foundation for the Hungarian Natural and Cultural Inheritance</t>
  </si>
  <si>
    <t>Water-mills in cooperation</t>
  </si>
  <si>
    <t>The Romanians and the Traditions of the Future Society</t>
  </si>
  <si>
    <t>Szabolcsi Community Development and Social Entrepreneurship Stimulus Cooperative</t>
  </si>
  <si>
    <t>Community building, and supporting families' backyard farming among bush farms</t>
  </si>
  <si>
    <t>Hawthorn Association</t>
  </si>
  <si>
    <t>Let’s act for Alsónána!</t>
  </si>
  <si>
    <t>The Teljes Szívvel Non-profit Foundation</t>
  </si>
  <si>
    <t>"The dust sticks to the mind"</t>
  </si>
  <si>
    <t>Csongrád</t>
  </si>
  <si>
    <t>Pest</t>
  </si>
  <si>
    <t>Drop in the Ocean</t>
  </si>
  <si>
    <t>It's our summer, we win through it!</t>
  </si>
  <si>
    <t>Tutor Foundation for Helping the sick and the poor</t>
  </si>
  <si>
    <t>Taboo or False (Child Prostitution Issue in Hungary)</t>
  </si>
  <si>
    <t>AnBlokk Association for Cultural and Social Sciences</t>
  </si>
  <si>
    <t>THE MISSING CLASSMATE: Participatory theatre and research for the inclusion of Roma</t>
  </si>
  <si>
    <t>Amaro Trajo OUR LIFE Foundation for Romani Culture</t>
  </si>
  <si>
    <t>Creative art aginst racism - fashion workshops for youth</t>
  </si>
  <si>
    <t>Para-fitt Sport Club</t>
  </si>
  <si>
    <t>Adopt a class!</t>
  </si>
  <si>
    <t>Colour Space Association of Pécs</t>
  </si>
  <si>
    <t>Little and good, but grow up</t>
  </si>
  <si>
    <t>For School culture- For Creating More Opportunities Corporation</t>
  </si>
  <si>
    <t>Responsibility for my and our future</t>
  </si>
  <si>
    <t>Pétervására Youth Association</t>
  </si>
  <si>
    <t>We are different together!</t>
  </si>
  <si>
    <t>Youth For Understanding Hungary</t>
  </si>
  <si>
    <t>Coloured Glasses -program for promiting diversity among secondary level students</t>
  </si>
  <si>
    <t>Zachor Foundation for Social Remembrance</t>
  </si>
  <si>
    <t>Virtual Encounters with Survivors and Witnesses through Jewish Local History Walks - an informal educational program</t>
  </si>
  <si>
    <t>Kid's Eye Art Association</t>
  </si>
  <si>
    <t>„Action!” – Together behind and infront of the camera</t>
  </si>
  <si>
    <t>Shero Association</t>
  </si>
  <si>
    <t xml:space="preserve">Boardgame for the educational successes of families living in deep poverty </t>
  </si>
  <si>
    <t>Szeder Public Benefit Association of Parents for Students in Erdőkertes</t>
  </si>
  <si>
    <t>Implementation and support of Szeder Public Benefit Association’s child and youth protection project</t>
  </si>
  <si>
    <t>Civil Works Association</t>
  </si>
  <si>
    <t>The School of Civil Courage</t>
  </si>
  <si>
    <t>Televele Media Literacy Association</t>
  </si>
  <si>
    <t>Mediapedagogy and democratic values</t>
  </si>
  <si>
    <t>Foundation for the Sustainable Development of our Society</t>
  </si>
  <si>
    <t xml:space="preserve">With games for the gifted children </t>
  </si>
  <si>
    <t>National Association of Special Teachers</t>
  </si>
  <si>
    <t>Nothing about us without us! - Belief or knowledge? ACTION! </t>
  </si>
  <si>
    <t>Association of Liberal Youth</t>
  </si>
  <si>
    <t>European Citizen’s Initiatve on Media Pluralism and Press Freedom – Signature Gathering and Organization of Related Events</t>
  </si>
  <si>
    <t>Prospect Hungary Foundarion</t>
  </si>
  <si>
    <t>Fix My Street - Hungary</t>
  </si>
  <si>
    <t>Studio "K" Foundation</t>
  </si>
  <si>
    <t>Democracy Experience</t>
  </si>
  <si>
    <t>Ecological Studio Foundation</t>
  </si>
  <si>
    <t>You have the right! - Assisting local communities in enforcing civil control effectively in the West Pannon region</t>
  </si>
  <si>
    <t>Green Spider Organisation</t>
  </si>
  <si>
    <t>Real faces of homelessness - Awareness raising and crowdfunding campaign</t>
  </si>
  <si>
    <t>Rainbow Mission Foundation</t>
  </si>
  <si>
    <t>Event Organisation on the International Coming Out Day</t>
  </si>
  <si>
    <t xml:space="preserve">Independent Journalism Foundation </t>
  </si>
  <si>
    <t>Publicness revisited - a dialogue for a future media regulatory framework</t>
  </si>
  <si>
    <t>Name of the applicant organisation</t>
  </si>
  <si>
    <t>Name of the applicant organization</t>
  </si>
  <si>
    <t>Francovilla Association</t>
  </si>
  <si>
    <t>Bács-Kiskun</t>
  </si>
  <si>
    <t xml:space="preserve">Creating marketing opportunities for local producers in Baja to foster sustainable development </t>
  </si>
  <si>
    <t>Homo Faber Foundation</t>
  </si>
  <si>
    <t>Towards self-sustainance</t>
  </si>
  <si>
    <t>Holocén Nature Conservation Association</t>
  </si>
  <si>
    <t>National Water Strategy from an (environmental) civic point of view</t>
  </si>
  <si>
    <t>Green Action Association</t>
  </si>
  <si>
    <t xml:space="preserve">Civil participation in the air pollution monitoring of Sajó valley </t>
  </si>
  <si>
    <t>Green Connection Association</t>
  </si>
  <si>
    <t>Together for Diósgyőr!</t>
  </si>
  <si>
    <t>Association for the preservation of the Sajó valley</t>
  </si>
  <si>
    <t>"Heted-HÉT-Határ"</t>
  </si>
  <si>
    <t>Earth Day Foundation Hungary</t>
  </si>
  <si>
    <t>Everyday environmental protection in another way</t>
  </si>
  <si>
    <t>Towards Sustainability Association</t>
  </si>
  <si>
    <t xml:space="preserve">Enforcement of environmental considerations in the use of 2014-2020 EU funds </t>
  </si>
  <si>
    <t>WWF Hungary</t>
  </si>
  <si>
    <t>Supporting civic participation in decision making processes to save our waters</t>
  </si>
  <si>
    <t>Association os Conscious Consumers</t>
  </si>
  <si>
    <t>Conscious Consumers' discount card</t>
  </si>
  <si>
    <t>Hungarian Society For Environmental Education</t>
  </si>
  <si>
    <t>"ZölDÖK" network - youngsters for the nature, environmental protection and sustainability</t>
  </si>
  <si>
    <t>SZIKE Environmental &amp; Health Association</t>
  </si>
  <si>
    <t>My vegetable garden - programme for a re-awekening settlement and renewing soils</t>
  </si>
  <si>
    <t>Waldorf Partnership Association of Szeged</t>
  </si>
  <si>
    <t>Our garden</t>
  </si>
  <si>
    <t>Szelence Association</t>
  </si>
  <si>
    <t>"Sorokoróalja" larder programme</t>
  </si>
  <si>
    <t>Nature Friend Association in Bihar</t>
  </si>
  <si>
    <t>Hajdú-Bihar</t>
  </si>
  <si>
    <t>"Barcsay" magic garden</t>
  </si>
  <si>
    <t>Green Circle – Friends of the Earth’s member</t>
  </si>
  <si>
    <t>With volunteering for the locally protected areas of Hajdúböszörmény district</t>
  </si>
  <si>
    <t>Journalists of Eger Association</t>
  </si>
  <si>
    <t>"E-costermonger": conscious shopping for sustainability</t>
  </si>
  <si>
    <t>On Crossroads Foundation</t>
  </si>
  <si>
    <t>Jász-Nagykun-Szolnok</t>
  </si>
  <si>
    <t>"Legszennyezes.hu" [airpollution.hu] - actual and projected airpollution and their health effects</t>
  </si>
  <si>
    <t>Garden of Eden Association</t>
  </si>
  <si>
    <t>Sustainable local livelihood in the countryside</t>
  </si>
  <si>
    <t>Come Along With Us Associaton</t>
  </si>
  <si>
    <t>Come with us to Hedrehely</t>
  </si>
  <si>
    <t>Association for Somogyvámos</t>
  </si>
  <si>
    <t>Greening village</t>
  </si>
  <si>
    <t>Pangea Cultural and Environmental Association</t>
  </si>
  <si>
    <t>The prisons of Gaia - active environmental intervention of volunteers on the geological study path of Eperjes Hill in Olaszfalu</t>
  </si>
  <si>
    <t>Barn Owl Foundation, Hungary (BOF)</t>
  </si>
  <si>
    <t>Zala</t>
  </si>
  <si>
    <t>Eco-therapy and self-sustainance: sustainable boarding institutes</t>
  </si>
  <si>
    <t>Carbon Cicle Club</t>
  </si>
  <si>
    <t>Men for Women</t>
  </si>
  <si>
    <t>Drug Prevention Association</t>
  </si>
  <si>
    <t>Liberty, equality, relationship – Youth health promotion program in Pécs and its outskirts</t>
  </si>
  <si>
    <t>Patent Association Against Patriarchy</t>
  </si>
  <si>
    <t>Court Watch of Intimate Partner Violence Cases</t>
  </si>
  <si>
    <t>Birth House Association</t>
  </si>
  <si>
    <t>Diversity in Maternity Care</t>
  </si>
  <si>
    <t>Association of Hungarian Sex Workers</t>
  </si>
  <si>
    <t xml:space="preserve">Nothing about us without us! </t>
  </si>
  <si>
    <t>Family Friendly City Social Cooperative</t>
  </si>
  <si>
    <t>Hello Mum!</t>
  </si>
  <si>
    <t>Conditionally approved</t>
  </si>
  <si>
    <t>County of seat of the applicant</t>
  </si>
  <si>
    <t>Tánceánia Art Therapy Dance Company – ArtMan Movement Therapy Art Public Benefit Association</t>
  </si>
  <si>
    <t>Community Dance and the closed village disappears from the big town</t>
  </si>
  <si>
    <t>Smile Foundation</t>
  </si>
  <si>
    <t>Art and Story-Telling Therapy for Chronically Ill Children</t>
  </si>
  <si>
    <t>NEO Hungarian Assistance Dogs Association</t>
  </si>
  <si>
    <t>Let's talk openly about disability!</t>
  </si>
  <si>
    <t>Change Lanes Foundation</t>
  </si>
  <si>
    <t>CHANGE POINT: services for socially handicapped people in/after detention, to improve their family and social connections and support their social reintegration</t>
  </si>
  <si>
    <t>Service Dog Association of Blue Star</t>
  </si>
  <si>
    <t>Using dog therapy in several educational institutions in Ózd</t>
  </si>
  <si>
    <t>Smile Home Foundation</t>
  </si>
  <si>
    <t>Autistic Art program, exhibition and product development</t>
  </si>
  <si>
    <t>Ágacska Foundation for Adoption and Families</t>
  </si>
  <si>
    <t>Active Adopt!– For Undertaking the Adoption</t>
  </si>
  <si>
    <t>Pecs-Baranya Hospice Foundation</t>
  </si>
  <si>
    <t xml:space="preserve">Hospice volunteer training and extension of volunteer base of Pécs-Baranya Hospice Foundation </t>
  </si>
  <si>
    <t>Social Housing Reconstruction Camp</t>
  </si>
  <si>
    <t>Social Housing Reconstruction Camp 2014 - Kispest</t>
  </si>
  <si>
    <t>Hungarian Cri Du Chat Syndrome Support Society</t>
  </si>
  <si>
    <t>It's easier with a picture - sercive helping the development of disabled children</t>
  </si>
  <si>
    <t>Sober Babies Association</t>
  </si>
  <si>
    <t>School on the border</t>
  </si>
  <si>
    <t>Hungarian Juggling Association</t>
  </si>
  <si>
    <t>Social circus program in the most disadvantaged micro-regions and in health institutions</t>
  </si>
  <si>
    <t>Advantage Leisure Time Sport Club</t>
  </si>
  <si>
    <t>Integration of Young People with Disabilities to the Streetball Recreational Sports Events</t>
  </si>
  <si>
    <t>Hungarian Williams Syndrome Association</t>
  </si>
  <si>
    <t>Lifestyle camps for independence</t>
  </si>
  <si>
    <t>Approved grant amount
(EUR)</t>
  </si>
  <si>
    <t>Tilos Cultural Foundation</t>
  </si>
  <si>
    <t>Rather together</t>
  </si>
  <si>
    <t>Laurus Social and Cultural Association</t>
  </si>
  <si>
    <t>Competence development programs for Roma women</t>
  </si>
  <si>
    <t>European Roma Cultural Foundation - ERCF</t>
  </si>
  <si>
    <t xml:space="preserve">Gallery8- Roma Contemporary Art Space </t>
  </si>
  <si>
    <t>Amnesty International Hungary</t>
  </si>
  <si>
    <t>Human rights education at Ózd microregion</t>
  </si>
  <si>
    <t>Uccu Roma Informal Educational Foundation</t>
  </si>
  <si>
    <t>Roma identity in pictures</t>
  </si>
  <si>
    <t>Foundation for the Clean Future</t>
  </si>
  <si>
    <t>Dice thrower - board game</t>
  </si>
  <si>
    <t>Hold my Hand Foundation</t>
  </si>
  <si>
    <t>Empower! - Integrated Open University</t>
  </si>
  <si>
    <t>Drog Stop Budapest Egyesület Assotiation</t>
  </si>
  <si>
    <t>Neither this should be an obstacle</t>
  </si>
  <si>
    <t>Blue Point Drug Counselling and Outpatient Centre Foundation</t>
  </si>
  <si>
    <t>"Captain Peer" (Helpers from the corner)</t>
  </si>
  <si>
    <t>Fraternal Association of European Roma Law Enforcement Officers (FAERLEO)</t>
  </si>
  <si>
    <t>Roma Police Club</t>
  </si>
  <si>
    <t>Fejér</t>
  </si>
  <si>
    <t xml:space="preserve"> "Cross roads in Patka"</t>
  </si>
  <si>
    <t>Community Association</t>
  </si>
  <si>
    <t>Bodager* Buffet and Fast Food Restaurant</t>
  </si>
  <si>
    <t>Real Pearl Foundation</t>
  </si>
  <si>
    <t>The warmth of home</t>
  </si>
  <si>
    <t>BAGazs Public Association</t>
  </si>
  <si>
    <t>BAGázs SSR</t>
  </si>
  <si>
    <t>Queen of the Gypsies</t>
  </si>
  <si>
    <t>The educational and talent nurturing program of the Queen of the Gypsies Association with the involvement of Parno Graszt</t>
  </si>
  <si>
    <t>Supporting Association of Social Integration</t>
  </si>
  <si>
    <t xml:space="preserve">Support social reintegration of inmates with an innovative methods such as fairy tale circle, and the family group decision-making. Presentation of best practices. </t>
  </si>
  <si>
    <t>MASZK Association</t>
  </si>
  <si>
    <t>Let them play too - the improvement of cultural equal opportunities in the segregated part of Szeged</t>
  </si>
  <si>
    <t>Give me your hand assisting in the creation of equal opportunities in education and the labor market non-profit Association</t>
  </si>
  <si>
    <t>Helping of the rebuilding of family relationships</t>
  </si>
  <si>
    <t>Open Space Assoiation</t>
  </si>
</sst>
</file>

<file path=xl/styles.xml><?xml version="1.0" encoding="utf-8"?>
<styleSheet xmlns="http://schemas.openxmlformats.org/spreadsheetml/2006/main">
  <numFmts count="2">
    <numFmt numFmtId="164" formatCode="#,##0.00\ [$EUR]"/>
    <numFmt numFmtId="165" formatCode="#,##0.0\ [$€-1]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u/>
      <sz val="11"/>
      <color indexed="12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2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16" fillId="9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9" fillId="0" borderId="6" applyNumberFormat="0" applyFill="0" applyAlignment="0" applyProtection="0"/>
    <xf numFmtId="0" fontId="1" fillId="22" borderId="7" applyNumberFormat="0" applyFont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3" fillId="6" borderId="0" applyNumberFormat="0" applyBorder="0" applyAlignment="0" applyProtection="0"/>
    <xf numFmtId="0" fontId="17" fillId="20" borderId="8" applyNumberFormat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23" fillId="0" borderId="9" applyNumberFormat="0" applyFill="0" applyAlignment="0" applyProtection="0"/>
    <xf numFmtId="0" fontId="14" fillId="5" borderId="0" applyNumberFormat="0" applyBorder="0" applyAlignment="0" applyProtection="0"/>
    <xf numFmtId="0" fontId="15" fillId="23" borderId="0" applyNumberFormat="0" applyBorder="0" applyAlignment="0" applyProtection="0"/>
    <xf numFmtId="0" fontId="18" fillId="20" borderId="1" applyNumberFormat="0" applyAlignment="0" applyProtection="0"/>
  </cellStyleXfs>
  <cellXfs count="88">
    <xf numFmtId="0" fontId="0" fillId="0" borderId="0" xfId="0"/>
    <xf numFmtId="0" fontId="2" fillId="24" borderId="10" xfId="0" applyFont="1" applyFill="1" applyBorder="1" applyAlignment="1">
      <alignment horizontal="center" vertical="center" wrapText="1"/>
    </xf>
    <xf numFmtId="164" fontId="2" fillId="24" borderId="10" xfId="0" applyNumberFormat="1" applyFont="1" applyFill="1" applyBorder="1" applyAlignment="1">
      <alignment horizontal="center" vertical="center" wrapText="1"/>
    </xf>
    <xf numFmtId="0" fontId="3" fillId="25" borderId="0" xfId="0" applyFont="1" applyFill="1"/>
    <xf numFmtId="0" fontId="3" fillId="0" borderId="0" xfId="0" applyFont="1"/>
    <xf numFmtId="2" fontId="3" fillId="25" borderId="0" xfId="0" applyNumberFormat="1" applyFont="1" applyFill="1"/>
    <xf numFmtId="164" fontId="3" fillId="25" borderId="0" xfId="0" applyNumberFormat="1" applyFont="1" applyFill="1" applyAlignment="1">
      <alignment vertical="center"/>
    </xf>
    <xf numFmtId="0" fontId="2" fillId="25" borderId="0" xfId="0" applyFont="1" applyFill="1"/>
    <xf numFmtId="0" fontId="3" fillId="25" borderId="0" xfId="0" applyFont="1" applyFill="1" applyBorder="1"/>
    <xf numFmtId="0" fontId="3" fillId="0" borderId="10" xfId="0" applyFont="1" applyBorder="1"/>
    <xf numFmtId="164" fontId="3" fillId="0" borderId="10" xfId="0" applyNumberFormat="1" applyFont="1" applyBorder="1"/>
    <xf numFmtId="0" fontId="2" fillId="26" borderId="10" xfId="0" applyFont="1" applyFill="1" applyBorder="1" applyAlignment="1">
      <alignment wrapText="1"/>
    </xf>
    <xf numFmtId="0" fontId="3" fillId="0" borderId="0" xfId="0" applyFont="1" applyBorder="1"/>
    <xf numFmtId="0" fontId="6" fillId="25" borderId="0" xfId="0" applyFont="1" applyFill="1"/>
    <xf numFmtId="0" fontId="6" fillId="0" borderId="0" xfId="0" applyFont="1"/>
    <xf numFmtId="0" fontId="5" fillId="25" borderId="0" xfId="0" applyFont="1" applyFill="1"/>
    <xf numFmtId="0" fontId="6" fillId="27" borderId="0" xfId="0" applyFont="1" applyFill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25" borderId="0" xfId="0" applyFont="1" applyFill="1" applyBorder="1"/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7" fillId="24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6" fillId="0" borderId="10" xfId="0" applyFont="1" applyBorder="1" applyAlignment="1">
      <alignment wrapText="1"/>
    </xf>
    <xf numFmtId="0" fontId="26" fillId="0" borderId="10" xfId="0" applyFont="1" applyFill="1" applyBorder="1" applyAlignment="1">
      <alignment vertical="center" wrapText="1"/>
    </xf>
    <xf numFmtId="0" fontId="1" fillId="0" borderId="0" xfId="45"/>
    <xf numFmtId="0" fontId="27" fillId="0" borderId="0" xfId="45" applyFont="1"/>
    <xf numFmtId="0" fontId="3" fillId="0" borderId="10" xfId="0" applyFont="1" applyBorder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7" fillId="24" borderId="10" xfId="33" applyFont="1" applyFill="1" applyBorder="1" applyAlignment="1" applyProtection="1">
      <alignment horizontal="center" vertical="center" wrapText="1"/>
    </xf>
    <xf numFmtId="165" fontId="3" fillId="0" borderId="10" xfId="0" applyNumberFormat="1" applyFont="1" applyBorder="1"/>
    <xf numFmtId="165" fontId="3" fillId="0" borderId="10" xfId="0" applyNumberFormat="1" applyFont="1" applyFill="1" applyBorder="1" applyAlignment="1">
      <alignment vertical="center"/>
    </xf>
    <xf numFmtId="0" fontId="0" fillId="28" borderId="13" xfId="0" applyFill="1" applyBorder="1"/>
    <xf numFmtId="0" fontId="0" fillId="28" borderId="14" xfId="0" applyFill="1" applyBorder="1"/>
    <xf numFmtId="165" fontId="28" fillId="28" borderId="15" xfId="0" applyNumberFormat="1" applyFont="1" applyFill="1" applyBorder="1"/>
    <xf numFmtId="165" fontId="4" fillId="26" borderId="10" xfId="0" applyNumberFormat="1" applyFont="1" applyFill="1" applyBorder="1" applyAlignment="1">
      <alignment wrapText="1"/>
    </xf>
    <xf numFmtId="0" fontId="5" fillId="28" borderId="13" xfId="0" applyFont="1" applyFill="1" applyBorder="1" applyAlignment="1">
      <alignment horizontal="left" wrapText="1"/>
    </xf>
    <xf numFmtId="0" fontId="6" fillId="28" borderId="14" xfId="0" applyFont="1" applyFill="1" applyBorder="1" applyAlignment="1">
      <alignment wrapText="1"/>
    </xf>
    <xf numFmtId="0" fontId="6" fillId="28" borderId="14" xfId="0" applyFont="1" applyFill="1" applyBorder="1" applyAlignment="1">
      <alignment horizontal="left" wrapText="1"/>
    </xf>
    <xf numFmtId="165" fontId="5" fillId="28" borderId="15" xfId="0" applyNumberFormat="1" applyFont="1" applyFill="1" applyBorder="1" applyAlignment="1">
      <alignment horizontal="right" wrapText="1"/>
    </xf>
    <xf numFmtId="0" fontId="6" fillId="28" borderId="13" xfId="0" applyFont="1" applyFill="1" applyBorder="1" applyAlignment="1">
      <alignment horizontal="left"/>
    </xf>
    <xf numFmtId="0" fontId="6" fillId="28" borderId="14" xfId="0" applyFont="1" applyFill="1" applyBorder="1"/>
    <xf numFmtId="0" fontId="6" fillId="28" borderId="14" xfId="0" applyFont="1" applyFill="1" applyBorder="1" applyAlignment="1">
      <alignment horizontal="left"/>
    </xf>
    <xf numFmtId="165" fontId="4" fillId="28" borderId="15" xfId="0" applyNumberFormat="1" applyFont="1" applyFill="1" applyBorder="1" applyAlignment="1">
      <alignment horizontal="right"/>
    </xf>
    <xf numFmtId="0" fontId="2" fillId="24" borderId="16" xfId="45" applyFont="1" applyFill="1" applyBorder="1" applyAlignment="1">
      <alignment horizontal="center" vertical="center" wrapText="1"/>
    </xf>
    <xf numFmtId="0" fontId="29" fillId="0" borderId="10" xfId="45" applyFont="1" applyBorder="1" applyAlignment="1">
      <alignment vertical="center" wrapText="1"/>
    </xf>
    <xf numFmtId="49" fontId="29" fillId="0" borderId="10" xfId="45" applyNumberFormat="1" applyFont="1" applyFill="1" applyBorder="1" applyAlignment="1">
      <alignment vertical="center" wrapText="1"/>
    </xf>
    <xf numFmtId="165" fontId="29" fillId="0" borderId="11" xfId="45" applyNumberFormat="1" applyFont="1" applyBorder="1" applyAlignment="1">
      <alignment horizontal="right" vertical="center" wrapText="1"/>
    </xf>
    <xf numFmtId="165" fontId="29" fillId="0" borderId="10" xfId="45" applyNumberFormat="1" applyFont="1" applyBorder="1" applyAlignment="1">
      <alignment horizontal="right" vertical="center" wrapText="1"/>
    </xf>
    <xf numFmtId="0" fontId="27" fillId="28" borderId="13" xfId="45" applyFont="1" applyFill="1" applyBorder="1"/>
    <xf numFmtId="0" fontId="1" fillId="28" borderId="14" xfId="45" applyFill="1" applyBorder="1"/>
    <xf numFmtId="165" fontId="28" fillId="28" borderId="15" xfId="45" applyNumberFormat="1" applyFont="1" applyFill="1" applyBorder="1" applyAlignment="1">
      <alignment horizontal="right"/>
    </xf>
    <xf numFmtId="0" fontId="1" fillId="0" borderId="0" xfId="46"/>
    <xf numFmtId="0" fontId="3" fillId="0" borderId="10" xfId="46" applyFont="1" applyBorder="1" applyAlignment="1">
      <alignment wrapText="1"/>
    </xf>
    <xf numFmtId="0" fontId="29" fillId="0" borderId="10" xfId="46" applyFont="1" applyBorder="1" applyAlignment="1">
      <alignment vertical="center" wrapText="1"/>
    </xf>
    <xf numFmtId="49" fontId="29" fillId="0" borderId="10" xfId="46" applyNumberFormat="1" applyFont="1" applyFill="1" applyBorder="1" applyAlignment="1">
      <alignment vertical="center" wrapText="1"/>
    </xf>
    <xf numFmtId="165" fontId="29" fillId="0" borderId="10" xfId="46" applyNumberFormat="1" applyFont="1" applyBorder="1" applyAlignment="1">
      <alignment horizontal="right" vertical="center" wrapText="1"/>
    </xf>
    <xf numFmtId="0" fontId="3" fillId="0" borderId="10" xfId="46" applyFont="1" applyBorder="1" applyAlignment="1">
      <alignment wrapText="1"/>
    </xf>
    <xf numFmtId="0" fontId="1" fillId="28" borderId="13" xfId="46" applyFill="1" applyBorder="1"/>
    <xf numFmtId="0" fontId="1" fillId="28" borderId="14" xfId="46" applyFill="1" applyBorder="1"/>
    <xf numFmtId="165" fontId="28" fillId="28" borderId="15" xfId="46" applyNumberFormat="1" applyFont="1" applyFill="1" applyBorder="1"/>
    <xf numFmtId="0" fontId="29" fillId="0" borderId="10" xfId="46" applyFont="1" applyBorder="1" applyAlignment="1">
      <alignment vertical="center" wrapText="1"/>
    </xf>
    <xf numFmtId="0" fontId="29" fillId="0" borderId="10" xfId="46" applyFont="1" applyFill="1" applyBorder="1" applyAlignment="1">
      <alignment vertical="center" wrapText="1"/>
    </xf>
    <xf numFmtId="165" fontId="29" fillId="0" borderId="10" xfId="46" applyNumberFormat="1" applyFont="1" applyBorder="1" applyAlignment="1">
      <alignment horizontal="right" vertical="center" wrapText="1"/>
    </xf>
    <xf numFmtId="0" fontId="1" fillId="28" borderId="13" xfId="46" applyFill="1" applyBorder="1" applyAlignment="1">
      <alignment wrapText="1"/>
    </xf>
    <xf numFmtId="0" fontId="1" fillId="28" borderId="14" xfId="46" applyFill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65" fontId="3" fillId="0" borderId="10" xfId="0" applyNumberFormat="1" applyFont="1" applyBorder="1" applyAlignment="1">
      <alignment wrapText="1"/>
    </xf>
    <xf numFmtId="165" fontId="3" fillId="25" borderId="10" xfId="0" applyNumberFormat="1" applyFont="1" applyFill="1" applyBorder="1" applyAlignment="1">
      <alignment wrapText="1"/>
    </xf>
    <xf numFmtId="0" fontId="3" fillId="25" borderId="10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165" fontId="5" fillId="0" borderId="11" xfId="0" applyNumberFormat="1" applyFont="1" applyBorder="1" applyAlignment="1">
      <alignment horizontal="right" wrapText="1"/>
    </xf>
    <xf numFmtId="165" fontId="5" fillId="0" borderId="12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25" borderId="10" xfId="0" applyFont="1" applyFill="1" applyBorder="1" applyAlignment="1">
      <alignment horizontal="left" wrapText="1"/>
    </xf>
    <xf numFmtId="0" fontId="6" fillId="25" borderId="10" xfId="0" applyFont="1" applyFill="1" applyBorder="1" applyAlignment="1">
      <alignment wrapText="1"/>
    </xf>
    <xf numFmtId="165" fontId="5" fillId="25" borderId="11" xfId="0" applyNumberFormat="1" applyFont="1" applyFill="1" applyBorder="1" applyAlignment="1">
      <alignment horizontal="right" wrapText="1"/>
    </xf>
    <xf numFmtId="165" fontId="5" fillId="25" borderId="12" xfId="0" applyNumberFormat="1" applyFont="1" applyFill="1" applyBorder="1" applyAlignment="1">
      <alignment horizontal="right" wrapText="1"/>
    </xf>
  </cellXfs>
  <cellStyles count="51">
    <cellStyle name="1. jelölőszín" xfId="1"/>
    <cellStyle name="2. jelölőszín" xfId="2"/>
    <cellStyle name="20% - 1. jelölőszín" xfId="3"/>
    <cellStyle name="20% - 2. jelölőszín" xfId="4"/>
    <cellStyle name="20% - 3. jelölőszín" xfId="5"/>
    <cellStyle name="20% - 4. jelölőszín" xfId="6"/>
    <cellStyle name="20% - 5. jelölőszín" xfId="7"/>
    <cellStyle name="20% - 6. jelölőszín" xfId="8"/>
    <cellStyle name="3. jelölőszín" xfId="9"/>
    <cellStyle name="4. jelölőszín" xfId="10"/>
    <cellStyle name="40% - 1. jelölőszín" xfId="11"/>
    <cellStyle name="40% - 2. jelölőszín" xfId="12"/>
    <cellStyle name="40% - 3. jelölőszín" xfId="13"/>
    <cellStyle name="40% - 4. jelölőszín" xfId="14"/>
    <cellStyle name="40% - 5. jelölőszín" xfId="15"/>
    <cellStyle name="40% - 6. jelölőszín" xfId="16"/>
    <cellStyle name="5. jelölőszín" xfId="17"/>
    <cellStyle name="6. jelölőszín" xfId="18"/>
    <cellStyle name="60% - 1. jelölőszín" xfId="19"/>
    <cellStyle name="60% - 2. jelölőszín" xfId="20"/>
    <cellStyle name="60% - 3. jelölőszín" xfId="21"/>
    <cellStyle name="60% - 4. jelölőszín" xfId="22"/>
    <cellStyle name="60% - 5. jelölőszín" xfId="23"/>
    <cellStyle name="60% - 6. jelölőszín" xfId="24"/>
    <cellStyle name="Bevitel" xfId="25"/>
    <cellStyle name="Cím" xfId="26"/>
    <cellStyle name="Címsor 1" xfId="27"/>
    <cellStyle name="Címsor 2" xfId="28"/>
    <cellStyle name="Címsor 3" xfId="29"/>
    <cellStyle name="Címsor 4" xfId="30"/>
    <cellStyle name="Ellenőrzőcella" xfId="31"/>
    <cellStyle name="Figyelmeztetés" xfId="32"/>
    <cellStyle name="Hivatkozott cella" xfId="34"/>
    <cellStyle name="Hyperlink" xfId="33" builtinId="8"/>
    <cellStyle name="Jegyzet" xfId="35"/>
    <cellStyle name="Jelölőszín (1)" xfId="36"/>
    <cellStyle name="Jelölőszín (2)" xfId="37"/>
    <cellStyle name="Jelölőszín (3)" xfId="38"/>
    <cellStyle name="Jelölőszín (4)" xfId="39"/>
    <cellStyle name="Jelölőszín (5)" xfId="40"/>
    <cellStyle name="Jelölőszín (6)" xfId="41"/>
    <cellStyle name="Jó" xfId="42"/>
    <cellStyle name="Kimenet" xfId="43"/>
    <cellStyle name="Magyarázó szöveg" xfId="44"/>
    <cellStyle name="Normal" xfId="0" builtinId="0"/>
    <cellStyle name="Normál_NCTA_E_mikro_JT jovahagyott VEGLEGES_eng" xfId="45"/>
    <cellStyle name="Normál_nyertes_pályázók_winning_applicants_F_G" xfId="46"/>
    <cellStyle name="Összesen" xfId="47"/>
    <cellStyle name="Rossz" xfId="48"/>
    <cellStyle name="Semleges" xfId="49"/>
    <cellStyle name="Számítás" xfId="5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norvegcivilalap.hu/hu/palyazatok/ertekeles?org=&amp;title=&amp;text_search=&amp;category=emberi_jogok&amp;sort=desc&amp;order=Szervezet%20neve" TargetMode="External"/><Relationship Id="rId1" Type="http://schemas.openxmlformats.org/officeDocument/2006/relationships/hyperlink" Target="http://norvegcivilalap.hu/hu/palyazatok/ertekeles?org=&amp;title=&amp;text_search=&amp;category=nagyprojekt1&amp;sort=desc&amp;order=Szervezet%20nev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://norvegcivilalap.hu/hu/palyazatok/ertekeles?org=&amp;title=&amp;text_search=&amp;category=emberi_jogok&amp;sort=desc&amp;order=Szervezet%20neve" TargetMode="External"/><Relationship Id="rId1" Type="http://schemas.openxmlformats.org/officeDocument/2006/relationships/hyperlink" Target="http://norvegcivilalap.hu/hu/palyazatok/ertekeles?org=&amp;title=&amp;text_search=&amp;category=nagyprojekt1&amp;sort=desc&amp;order=Szervezet%20nev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1025" name="AutoShape 1" descr="csökkenő sorrend">
          <a:hlinkClick xmlns:r="http://schemas.openxmlformats.org/officeDocument/2006/relationships" r:id="rId1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1026" name="AutoShape 142" descr="csökkenő sorrend">
          <a:hlinkClick xmlns:r="http://schemas.openxmlformats.org/officeDocument/2006/relationships" r:id="rId2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1027" name="AutoShape 1" descr="csökkenő sorrend">
          <a:hlinkClick xmlns:r="http://schemas.openxmlformats.org/officeDocument/2006/relationships" r:id="rId1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1028" name="AutoShape 142" descr="csökkenő sorrend">
          <a:hlinkClick xmlns:r="http://schemas.openxmlformats.org/officeDocument/2006/relationships" r:id="rId2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276225</xdr:rowOff>
    </xdr:to>
    <xdr:sp macro="" textlink="">
      <xdr:nvSpPr>
        <xdr:cNvPr id="2049" name="AutoShape 1" descr="csökkenő sorrend">
          <a:hlinkClick xmlns:r="http://schemas.openxmlformats.org/officeDocument/2006/relationships" r:id="rId1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276225</xdr:rowOff>
    </xdr:to>
    <xdr:sp macro="" textlink="">
      <xdr:nvSpPr>
        <xdr:cNvPr id="2050" name="AutoShape 142" descr="csökkenő sorrend">
          <a:hlinkClick xmlns:r="http://schemas.openxmlformats.org/officeDocument/2006/relationships" r:id="rId2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276225</xdr:rowOff>
    </xdr:to>
    <xdr:sp macro="" textlink="">
      <xdr:nvSpPr>
        <xdr:cNvPr id="2051" name="AutoShape 1" descr="csökkenő sorrend">
          <a:hlinkClick xmlns:r="http://schemas.openxmlformats.org/officeDocument/2006/relationships" r:id="rId1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276225</xdr:rowOff>
    </xdr:to>
    <xdr:sp macro="" textlink="">
      <xdr:nvSpPr>
        <xdr:cNvPr id="2052" name="AutoShape 142" descr="csökkenő sorrend">
          <a:hlinkClick xmlns:r="http://schemas.openxmlformats.org/officeDocument/2006/relationships" r:id="rId2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2053" name="AutoShape 1" descr="csökkenő sorrend">
          <a:hlinkClick xmlns:r="http://schemas.openxmlformats.org/officeDocument/2006/relationships" r:id="rId1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2054" name="AutoShape 142" descr="csökkenő sorrend">
          <a:hlinkClick xmlns:r="http://schemas.openxmlformats.org/officeDocument/2006/relationships" r:id="rId2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2055" name="AutoShape 1" descr="csökkenő sorrend">
          <a:hlinkClick xmlns:r="http://schemas.openxmlformats.org/officeDocument/2006/relationships" r:id="rId1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285750</xdr:rowOff>
    </xdr:to>
    <xdr:sp macro="" textlink="">
      <xdr:nvSpPr>
        <xdr:cNvPr id="2056" name="AutoShape 142" descr="csökkenő sorrend">
          <a:hlinkClick xmlns:r="http://schemas.openxmlformats.org/officeDocument/2006/relationships" r:id="rId2" tooltip="rendezés Szervezet neve szerint"/>
        </xdr:cNvPr>
        <xdr:cNvSpPr>
          <a:spLocks noChangeAspect="1" noChangeArrowheads="1"/>
        </xdr:cNvSpPr>
      </xdr:nvSpPr>
      <xdr:spPr bwMode="auto">
        <a:xfrm>
          <a:off x="0" y="0"/>
          <a:ext cx="304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B13" sqref="B13"/>
    </sheetView>
  </sheetViews>
  <sheetFormatPr defaultRowHeight="15"/>
  <cols>
    <col min="1" max="1" width="30.42578125" customWidth="1"/>
    <col min="2" max="2" width="25.5703125" customWidth="1"/>
    <col min="3" max="3" width="64.5703125" customWidth="1"/>
    <col min="4" max="4" width="17.140625" customWidth="1"/>
  </cols>
  <sheetData>
    <row r="1" spans="1:4" ht="48" customHeight="1">
      <c r="A1" s="32" t="s">
        <v>105</v>
      </c>
      <c r="B1" s="47" t="s">
        <v>170</v>
      </c>
      <c r="C1" s="32" t="s">
        <v>14</v>
      </c>
      <c r="D1" s="32" t="s">
        <v>15</v>
      </c>
    </row>
    <row r="2" spans="1:4" ht="35.25" customHeight="1">
      <c r="A2" s="29" t="s">
        <v>89</v>
      </c>
      <c r="B2" s="25" t="s">
        <v>0</v>
      </c>
      <c r="C2" s="29" t="s">
        <v>90</v>
      </c>
      <c r="D2" s="33">
        <v>9996.9</v>
      </c>
    </row>
    <row r="3" spans="1:4" ht="35.25" customHeight="1">
      <c r="A3" s="29" t="s">
        <v>91</v>
      </c>
      <c r="B3" s="25" t="s">
        <v>0</v>
      </c>
      <c r="C3" s="29" t="s">
        <v>92</v>
      </c>
      <c r="D3" s="33">
        <v>8130.78</v>
      </c>
    </row>
    <row r="4" spans="1:4" ht="15.75">
      <c r="A4" s="29" t="s">
        <v>93</v>
      </c>
      <c r="B4" s="25" t="s">
        <v>0</v>
      </c>
      <c r="C4" s="29" t="s">
        <v>94</v>
      </c>
      <c r="D4" s="33">
        <v>9972.83</v>
      </c>
    </row>
    <row r="5" spans="1:4" ht="15.75">
      <c r="A5" s="29" t="s">
        <v>95</v>
      </c>
      <c r="B5" s="25" t="s">
        <v>0</v>
      </c>
      <c r="C5" s="29" t="s">
        <v>96</v>
      </c>
      <c r="D5" s="33">
        <v>9904.0499999999993</v>
      </c>
    </row>
    <row r="6" spans="1:4" ht="35.25" customHeight="1">
      <c r="A6" s="29" t="s">
        <v>97</v>
      </c>
      <c r="B6" s="25" t="s">
        <v>6</v>
      </c>
      <c r="C6" s="29" t="s">
        <v>98</v>
      </c>
      <c r="D6" s="33">
        <v>5951.37</v>
      </c>
    </row>
    <row r="7" spans="1:4" ht="33" customHeight="1">
      <c r="A7" s="29" t="s">
        <v>99</v>
      </c>
      <c r="B7" s="25" t="s">
        <v>0</v>
      </c>
      <c r="C7" s="29" t="s">
        <v>100</v>
      </c>
      <c r="D7" s="33">
        <v>8707.31</v>
      </c>
    </row>
    <row r="8" spans="1:4" ht="30" customHeight="1">
      <c r="A8" s="29" t="s">
        <v>101</v>
      </c>
      <c r="B8" s="25" t="s">
        <v>0</v>
      </c>
      <c r="C8" s="29" t="s">
        <v>102</v>
      </c>
      <c r="D8" s="33">
        <v>4163.83</v>
      </c>
    </row>
    <row r="9" spans="1:4" ht="47.25" customHeight="1">
      <c r="A9" s="30" t="s">
        <v>103</v>
      </c>
      <c r="B9" s="26" t="s">
        <v>0</v>
      </c>
      <c r="C9" s="31" t="s">
        <v>104</v>
      </c>
      <c r="D9" s="34">
        <v>8909.69</v>
      </c>
    </row>
    <row r="10" spans="1:4" ht="18.75">
      <c r="A10" s="35"/>
      <c r="B10" s="36"/>
      <c r="C10" s="36"/>
      <c r="D10" s="37">
        <f>SUM(D2:D9)</f>
        <v>65736.759999999995</v>
      </c>
    </row>
  </sheetData>
  <phoneticPr fontId="8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B22" sqref="B22"/>
    </sheetView>
  </sheetViews>
  <sheetFormatPr defaultRowHeight="15"/>
  <cols>
    <col min="1" max="1" width="29.7109375" customWidth="1"/>
    <col min="2" max="2" width="25.5703125" customWidth="1"/>
    <col min="3" max="3" width="42.42578125" customWidth="1"/>
    <col min="4" max="4" width="17.140625" customWidth="1"/>
  </cols>
  <sheetData>
    <row r="1" spans="1:4" ht="53.25" customHeight="1">
      <c r="A1" s="32" t="s">
        <v>105</v>
      </c>
      <c r="B1" s="47" t="s">
        <v>170</v>
      </c>
      <c r="C1" s="32" t="s">
        <v>14</v>
      </c>
      <c r="D1" s="32" t="s">
        <v>15</v>
      </c>
    </row>
    <row r="2" spans="1:4" ht="30.75" customHeight="1">
      <c r="A2" s="29" t="s">
        <v>157</v>
      </c>
      <c r="B2" s="25" t="s">
        <v>8</v>
      </c>
      <c r="C2" s="29" t="s">
        <v>158</v>
      </c>
      <c r="D2" s="33">
        <v>8614.4599999999991</v>
      </c>
    </row>
    <row r="3" spans="1:4" ht="31.5" customHeight="1">
      <c r="A3" s="29" t="s">
        <v>159</v>
      </c>
      <c r="B3" s="25" t="s">
        <v>8</v>
      </c>
      <c r="C3" s="29" t="s">
        <v>160</v>
      </c>
      <c r="D3" s="33">
        <v>9594.5499999999993</v>
      </c>
    </row>
    <row r="4" spans="1:4" ht="33.75" customHeight="1">
      <c r="A4" s="29" t="s">
        <v>161</v>
      </c>
      <c r="B4" s="25" t="s">
        <v>0</v>
      </c>
      <c r="C4" s="29" t="s">
        <v>162</v>
      </c>
      <c r="D4" s="33">
        <v>9973.52</v>
      </c>
    </row>
    <row r="5" spans="1:4" ht="15.75">
      <c r="A5" s="29" t="s">
        <v>163</v>
      </c>
      <c r="B5" s="25" t="s">
        <v>0</v>
      </c>
      <c r="C5" s="29" t="s">
        <v>164</v>
      </c>
      <c r="D5" s="33">
        <v>9860.59</v>
      </c>
    </row>
    <row r="6" spans="1:4" ht="29.25" customHeight="1">
      <c r="A6" s="29" t="s">
        <v>165</v>
      </c>
      <c r="B6" s="25" t="s">
        <v>0</v>
      </c>
      <c r="C6" s="29" t="s">
        <v>166</v>
      </c>
      <c r="D6" s="33">
        <v>9922.5</v>
      </c>
    </row>
    <row r="7" spans="1:4" ht="31.5">
      <c r="A7" s="29" t="s">
        <v>167</v>
      </c>
      <c r="B7" s="25" t="s">
        <v>0</v>
      </c>
      <c r="C7" s="29" t="s">
        <v>168</v>
      </c>
      <c r="D7" s="33">
        <v>9914.2000000000007</v>
      </c>
    </row>
    <row r="8" spans="1:4" ht="18.75">
      <c r="A8" s="35"/>
      <c r="B8" s="36"/>
      <c r="C8" s="36"/>
      <c r="D8" s="37">
        <f>SUM(D2:D7)</f>
        <v>57879.819999999992</v>
      </c>
    </row>
  </sheetData>
  <phoneticPr fontId="8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A152"/>
  <sheetViews>
    <sheetView topLeftCell="A19" workbookViewId="0">
      <selection activeCell="B8" sqref="B8:B9"/>
    </sheetView>
  </sheetViews>
  <sheetFormatPr defaultRowHeight="15.75"/>
  <cols>
    <col min="1" max="1" width="46.7109375" style="9" customWidth="1"/>
    <col min="2" max="2" width="22.42578125" style="9" customWidth="1"/>
    <col min="3" max="3" width="50.28515625" style="9" customWidth="1"/>
    <col min="4" max="4" width="19.140625" style="10" customWidth="1"/>
    <col min="5" max="5" width="15.7109375" style="3" customWidth="1"/>
    <col min="6" max="53" width="9.140625" style="3"/>
    <col min="54" max="16384" width="9.140625" style="4"/>
  </cols>
  <sheetData>
    <row r="1" spans="1:53" ht="55.5" customHeight="1">
      <c r="A1" s="1" t="s">
        <v>12</v>
      </c>
      <c r="B1" s="1" t="s">
        <v>13</v>
      </c>
      <c r="C1" s="1" t="s">
        <v>14</v>
      </c>
      <c r="D1" s="2" t="s">
        <v>15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ht="20.100000000000001" customHeight="1">
      <c r="A2" s="70" t="s">
        <v>36</v>
      </c>
      <c r="B2" s="75" t="s">
        <v>8</v>
      </c>
      <c r="C2" s="70" t="s">
        <v>37</v>
      </c>
      <c r="D2" s="73">
        <v>6849.07</v>
      </c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ht="20.100000000000001" customHeight="1">
      <c r="A3" s="70"/>
      <c r="B3" s="75"/>
      <c r="C3" s="70"/>
      <c r="D3" s="73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ht="20.100000000000001" customHeight="1">
      <c r="A4" s="70" t="s">
        <v>18</v>
      </c>
      <c r="B4" s="70" t="s">
        <v>1</v>
      </c>
      <c r="C4" s="70" t="s">
        <v>19</v>
      </c>
      <c r="D4" s="73">
        <v>9813.2900000000009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20.100000000000001" customHeight="1">
      <c r="A5" s="70"/>
      <c r="B5" s="70"/>
      <c r="C5" s="70"/>
      <c r="D5" s="7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20.100000000000001" customHeight="1">
      <c r="A6" s="70" t="s">
        <v>48</v>
      </c>
      <c r="B6" s="70" t="s">
        <v>1</v>
      </c>
      <c r="C6" s="70" t="s">
        <v>10</v>
      </c>
      <c r="D6" s="73">
        <f>9904.05*0.8</f>
        <v>7923.24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0.100000000000001" customHeight="1">
      <c r="A7" s="70"/>
      <c r="B7" s="70"/>
      <c r="C7" s="70"/>
      <c r="D7" s="7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ht="20.100000000000001" customHeight="1">
      <c r="A8" s="70" t="s">
        <v>20</v>
      </c>
      <c r="B8" s="70" t="s">
        <v>2</v>
      </c>
      <c r="C8" s="70" t="s">
        <v>21</v>
      </c>
      <c r="D8" s="73">
        <v>9367.58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20.100000000000001" customHeight="1">
      <c r="A9" s="70"/>
      <c r="B9" s="70"/>
      <c r="C9" s="70"/>
      <c r="D9" s="7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ht="20.100000000000001" customHeight="1">
      <c r="A10" s="70" t="s">
        <v>22</v>
      </c>
      <c r="B10" s="70" t="s">
        <v>2</v>
      </c>
      <c r="C10" s="70" t="s">
        <v>23</v>
      </c>
      <c r="D10" s="73">
        <v>9993.4699999999993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ht="20.100000000000001" customHeight="1">
      <c r="A11" s="70"/>
      <c r="B11" s="70"/>
      <c r="C11" s="70"/>
      <c r="D11" s="7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ht="20.100000000000001" customHeight="1">
      <c r="A12" s="70" t="s">
        <v>42</v>
      </c>
      <c r="B12" s="70" t="s">
        <v>2</v>
      </c>
      <c r="C12" s="70" t="s">
        <v>43</v>
      </c>
      <c r="D12" s="73">
        <f>7856.87*0.9</f>
        <v>7071.183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ht="20.100000000000001" customHeight="1">
      <c r="A13" s="70"/>
      <c r="B13" s="70"/>
      <c r="C13" s="70"/>
      <c r="D13" s="7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ht="20.100000000000001" customHeight="1">
      <c r="A14" s="75" t="s">
        <v>53</v>
      </c>
      <c r="B14" s="75" t="s">
        <v>2</v>
      </c>
      <c r="C14" s="75" t="s">
        <v>54</v>
      </c>
      <c r="D14" s="74">
        <v>7579.35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20.100000000000001" customHeight="1">
      <c r="A15" s="75"/>
      <c r="B15" s="75"/>
      <c r="C15" s="75"/>
      <c r="D15" s="7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20.100000000000001" customHeight="1">
      <c r="A16" s="70" t="s">
        <v>16</v>
      </c>
      <c r="B16" s="70" t="s">
        <v>0</v>
      </c>
      <c r="C16" s="70" t="s">
        <v>17</v>
      </c>
      <c r="D16" s="73">
        <v>9389.59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20.100000000000001" customHeight="1">
      <c r="A17" s="70"/>
      <c r="B17" s="70"/>
      <c r="C17" s="70"/>
      <c r="D17" s="7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ht="20.100000000000001" customHeight="1">
      <c r="A18" s="70" t="s">
        <v>32</v>
      </c>
      <c r="B18" s="70" t="s">
        <v>0</v>
      </c>
      <c r="C18" s="70" t="s">
        <v>33</v>
      </c>
      <c r="D18" s="73">
        <f>9987.62*0.8</f>
        <v>7990.0960000000014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ht="20.100000000000001" customHeight="1">
      <c r="A19" s="70"/>
      <c r="B19" s="70"/>
      <c r="C19" s="70"/>
      <c r="D19" s="7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ht="20.100000000000001" customHeight="1">
      <c r="A20" s="70" t="s">
        <v>44</v>
      </c>
      <c r="B20" s="70" t="s">
        <v>0</v>
      </c>
      <c r="C20" s="70" t="s">
        <v>45</v>
      </c>
      <c r="D20" s="73">
        <f>8562.88*0.9</f>
        <v>7706.5919999999996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ht="20.100000000000001" customHeight="1">
      <c r="A21" s="70"/>
      <c r="B21" s="70"/>
      <c r="C21" s="70"/>
      <c r="D21" s="7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ht="20.100000000000001" customHeight="1">
      <c r="A22" s="70" t="s">
        <v>30</v>
      </c>
      <c r="B22" s="70" t="s">
        <v>6</v>
      </c>
      <c r="C22" s="70" t="s">
        <v>31</v>
      </c>
      <c r="D22" s="73">
        <f>8322*0.8</f>
        <v>6657.6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ht="20.100000000000001" customHeight="1">
      <c r="A23" s="70"/>
      <c r="B23" s="70"/>
      <c r="C23" s="70"/>
      <c r="D23" s="7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ht="20.100000000000001" customHeight="1">
      <c r="A24" s="70" t="s">
        <v>46</v>
      </c>
      <c r="B24" s="70" t="s">
        <v>6</v>
      </c>
      <c r="C24" s="70" t="s">
        <v>47</v>
      </c>
      <c r="D24" s="73">
        <f>8611.03*0.9</f>
        <v>7749.9270000000006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ht="22.5" customHeight="1">
      <c r="A25" s="70"/>
      <c r="B25" s="70"/>
      <c r="C25" s="70"/>
      <c r="D25" s="7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ht="20.100000000000001" customHeight="1">
      <c r="A26" s="70" t="s">
        <v>26</v>
      </c>
      <c r="B26" s="70" t="s">
        <v>4</v>
      </c>
      <c r="C26" s="70" t="s">
        <v>27</v>
      </c>
      <c r="D26" s="73">
        <v>9821.52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ht="20.100000000000001" customHeight="1">
      <c r="A27" s="70"/>
      <c r="B27" s="70"/>
      <c r="C27" s="70"/>
      <c r="D27" s="7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ht="20.100000000000001" customHeight="1">
      <c r="A28" s="70" t="s">
        <v>28</v>
      </c>
      <c r="B28" s="70" t="s">
        <v>5</v>
      </c>
      <c r="C28" s="70" t="s">
        <v>29</v>
      </c>
      <c r="D28" s="73">
        <v>6651.19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ht="20.100000000000001" customHeight="1">
      <c r="A29" s="70"/>
      <c r="B29" s="70"/>
      <c r="C29" s="70"/>
      <c r="D29" s="7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ht="20.100000000000001" customHeight="1">
      <c r="A30" s="70" t="s">
        <v>38</v>
      </c>
      <c r="B30" s="70" t="s">
        <v>5</v>
      </c>
      <c r="C30" s="70" t="s">
        <v>39</v>
      </c>
      <c r="D30" s="73">
        <v>5571.03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ht="20.100000000000001" customHeight="1">
      <c r="A31" s="70"/>
      <c r="B31" s="70"/>
      <c r="C31" s="70"/>
      <c r="D31" s="7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ht="20.100000000000001" customHeight="1">
      <c r="A32" s="70" t="s">
        <v>34</v>
      </c>
      <c r="B32" s="70" t="s">
        <v>7</v>
      </c>
      <c r="C32" s="70" t="s">
        <v>35</v>
      </c>
      <c r="D32" s="73">
        <f>8838.42*0.9</f>
        <v>7954.5780000000004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ht="20.100000000000001" customHeight="1">
      <c r="A33" s="70"/>
      <c r="B33" s="70"/>
      <c r="C33" s="70"/>
      <c r="D33" s="7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ht="20.100000000000001" customHeight="1">
      <c r="A34" s="70" t="s">
        <v>24</v>
      </c>
      <c r="B34" s="70" t="s">
        <v>3</v>
      </c>
      <c r="C34" s="70" t="s">
        <v>25</v>
      </c>
      <c r="D34" s="73">
        <v>8545.69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ht="20.100000000000001" customHeight="1">
      <c r="A35" s="70"/>
      <c r="B35" s="70"/>
      <c r="C35" s="70"/>
      <c r="D35" s="7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ht="20.100000000000001" customHeight="1">
      <c r="A36" s="70" t="s">
        <v>49</v>
      </c>
      <c r="B36" s="70" t="s">
        <v>3</v>
      </c>
      <c r="C36" s="70" t="s">
        <v>50</v>
      </c>
      <c r="D36" s="73">
        <v>4797.28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ht="15.75" customHeight="1">
      <c r="A37" s="70"/>
      <c r="B37" s="70"/>
      <c r="C37" s="70"/>
      <c r="D37" s="7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ht="20.100000000000001" customHeight="1">
      <c r="A38" s="70" t="s">
        <v>51</v>
      </c>
      <c r="B38" s="70" t="s">
        <v>11</v>
      </c>
      <c r="C38" s="70" t="s">
        <v>52</v>
      </c>
      <c r="D38" s="73">
        <f>9474.67*0.8</f>
        <v>7579.7360000000008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ht="20.100000000000001" customHeight="1">
      <c r="A39" s="70"/>
      <c r="B39" s="70"/>
      <c r="C39" s="70"/>
      <c r="D39" s="7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3" customFormat="1" ht="20.100000000000001" customHeight="1">
      <c r="A40" s="70" t="s">
        <v>40</v>
      </c>
      <c r="B40" s="70" t="s">
        <v>9</v>
      </c>
      <c r="C40" s="70" t="s">
        <v>41</v>
      </c>
      <c r="D40" s="73">
        <f>9267.86*0.9</f>
        <v>8341.0740000000005</v>
      </c>
    </row>
    <row r="41" spans="1:53" s="3" customFormat="1" ht="20.100000000000001" customHeight="1">
      <c r="A41" s="70"/>
      <c r="B41" s="70"/>
      <c r="C41" s="70"/>
      <c r="D41" s="73"/>
    </row>
    <row r="42" spans="1:53" s="7" customFormat="1" ht="20.100000000000001" customHeight="1">
      <c r="A42" s="11"/>
      <c r="B42" s="11"/>
      <c r="C42" s="11"/>
      <c r="D42" s="38">
        <f>D2+D4+D6+D8+D10+D12+D14+D16+D18+D20+D22+D24+D26+D28+D30+D32+D34+D36+D38+D40</f>
        <v>157353.08600000001</v>
      </c>
    </row>
    <row r="43" spans="1:53" s="12" customFormat="1" ht="20.100000000000001" customHeight="1">
      <c r="A43" s="71"/>
      <c r="B43" s="71"/>
      <c r="C43" s="71"/>
      <c r="D43" s="72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s="12" customFormat="1" ht="20.100000000000001" customHeight="1">
      <c r="A44" s="71"/>
      <c r="B44" s="71"/>
      <c r="C44" s="71"/>
      <c r="D44" s="72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1:53" s="12" customFormat="1" ht="20.100000000000001" customHeight="1">
      <c r="A45" s="71"/>
      <c r="B45" s="71"/>
      <c r="C45" s="71"/>
      <c r="D45" s="72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1:53" s="12" customFormat="1" ht="20.100000000000001" customHeight="1">
      <c r="A46" s="71"/>
      <c r="B46" s="71"/>
      <c r="C46" s="71"/>
      <c r="D46" s="72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12" customFormat="1" ht="20.100000000000001" customHeight="1">
      <c r="A47" s="71"/>
      <c r="B47" s="71"/>
      <c r="C47" s="71"/>
      <c r="D47" s="72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1:53" s="12" customFormat="1" ht="20.100000000000001" customHeight="1">
      <c r="A48" s="71"/>
      <c r="B48" s="71"/>
      <c r="C48" s="71"/>
      <c r="D48" s="72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12" customFormat="1" ht="20.100000000000001" customHeight="1">
      <c r="A49" s="71"/>
      <c r="B49" s="71"/>
      <c r="C49" s="71"/>
      <c r="D49" s="72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12" customFormat="1" ht="20.100000000000001" customHeight="1">
      <c r="A50" s="71"/>
      <c r="B50" s="71"/>
      <c r="C50" s="71"/>
      <c r="D50" s="7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1:53" s="12" customFormat="1" ht="20.100000000000001" customHeight="1">
      <c r="A51" s="71"/>
      <c r="B51" s="71"/>
      <c r="C51" s="71"/>
      <c r="D51" s="7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12" customFormat="1" ht="20.100000000000001" customHeight="1">
      <c r="A52" s="71"/>
      <c r="B52" s="71"/>
      <c r="C52" s="71"/>
      <c r="D52" s="72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2" customFormat="1" ht="20.100000000000001" customHeight="1">
      <c r="A53" s="71"/>
      <c r="B53" s="71"/>
      <c r="C53" s="71"/>
      <c r="D53" s="72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s="12" customFormat="1" ht="20.100000000000001" customHeight="1">
      <c r="A54" s="71"/>
      <c r="B54" s="71"/>
      <c r="C54" s="71"/>
      <c r="D54" s="72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1:53" s="12" customFormat="1" ht="20.100000000000001" customHeight="1">
      <c r="A55" s="71"/>
      <c r="B55" s="71"/>
      <c r="C55" s="71"/>
      <c r="D55" s="72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s="12" customFormat="1" ht="20.100000000000001" customHeight="1">
      <c r="A56" s="71"/>
      <c r="B56" s="71"/>
      <c r="C56" s="71"/>
      <c r="D56" s="7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s="12" customFormat="1" ht="20.100000000000001" customHeight="1">
      <c r="A57" s="71"/>
      <c r="B57" s="71"/>
      <c r="C57" s="71"/>
      <c r="D57" s="72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1:53" s="12" customFormat="1" ht="20.100000000000001" customHeight="1">
      <c r="A58" s="71"/>
      <c r="B58" s="71"/>
      <c r="C58" s="71"/>
      <c r="D58" s="7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s="12" customFormat="1" ht="20.100000000000001" customHeight="1">
      <c r="A59" s="71"/>
      <c r="B59" s="71"/>
      <c r="C59" s="71"/>
      <c r="D59" s="72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</row>
    <row r="60" spans="1:53" s="12" customFormat="1" ht="20.100000000000001" customHeight="1">
      <c r="A60" s="71"/>
      <c r="B60" s="71"/>
      <c r="C60" s="71"/>
      <c r="D60" s="72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</row>
    <row r="61" spans="1:53" s="12" customFormat="1" ht="20.100000000000001" customHeight="1">
      <c r="A61" s="71"/>
      <c r="B61" s="71"/>
      <c r="C61" s="71"/>
      <c r="D61" s="72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</row>
    <row r="62" spans="1:53" s="12" customFormat="1" ht="20.100000000000001" customHeight="1">
      <c r="A62" s="71"/>
      <c r="B62" s="71"/>
      <c r="C62" s="71"/>
      <c r="D62" s="72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</row>
    <row r="63" spans="1:53" s="12" customFormat="1" ht="20.100000000000001" customHeight="1">
      <c r="A63" s="71"/>
      <c r="B63" s="71"/>
      <c r="C63" s="71"/>
      <c r="D63" s="72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spans="1:53" s="12" customFormat="1" ht="20.100000000000001" customHeight="1">
      <c r="A64" s="71"/>
      <c r="B64" s="71"/>
      <c r="C64" s="71"/>
      <c r="D64" s="72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</row>
    <row r="65" spans="1:53" s="12" customFormat="1" ht="20.100000000000001" customHeight="1">
      <c r="A65" s="71"/>
      <c r="B65" s="71"/>
      <c r="C65" s="71"/>
      <c r="D65" s="72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</row>
    <row r="66" spans="1:53" s="12" customFormat="1" ht="20.100000000000001" customHeight="1">
      <c r="A66" s="71"/>
      <c r="B66" s="71"/>
      <c r="C66" s="71"/>
      <c r="D66" s="72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1:53" s="12" customFormat="1" ht="20.100000000000001" customHeight="1">
      <c r="A67" s="71"/>
      <c r="B67" s="71"/>
      <c r="C67" s="71"/>
      <c r="D67" s="72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ht="20.100000000000001" customHeight="1">
      <c r="A68" s="70"/>
      <c r="B68" s="70"/>
      <c r="C68" s="70"/>
      <c r="D68" s="69"/>
    </row>
    <row r="69" spans="1:53" ht="20.100000000000001" customHeight="1">
      <c r="A69" s="70"/>
      <c r="B69" s="70"/>
      <c r="C69" s="70"/>
      <c r="D69" s="69"/>
    </row>
    <row r="70" spans="1:53" ht="20.100000000000001" customHeight="1">
      <c r="A70" s="70"/>
      <c r="B70" s="70"/>
      <c r="C70" s="70"/>
      <c r="D70" s="69"/>
    </row>
    <row r="71" spans="1:53" ht="20.100000000000001" customHeight="1">
      <c r="A71" s="70"/>
      <c r="B71" s="70"/>
      <c r="C71" s="70"/>
      <c r="D71" s="69"/>
    </row>
    <row r="72" spans="1:53" ht="20.100000000000001" customHeight="1">
      <c r="A72" s="70"/>
      <c r="B72" s="70"/>
      <c r="C72" s="70"/>
      <c r="D72" s="69"/>
    </row>
    <row r="73" spans="1:53" ht="20.100000000000001" customHeight="1">
      <c r="A73" s="70"/>
      <c r="B73" s="70"/>
      <c r="C73" s="70"/>
      <c r="D73" s="69"/>
    </row>
    <row r="74" spans="1:53" ht="20.100000000000001" customHeight="1">
      <c r="A74" s="70"/>
      <c r="B74" s="70"/>
      <c r="C74" s="70"/>
      <c r="D74" s="69"/>
    </row>
    <row r="75" spans="1:53" ht="20.100000000000001" customHeight="1">
      <c r="A75" s="70"/>
      <c r="B75" s="70"/>
      <c r="C75" s="70"/>
      <c r="D75" s="69"/>
    </row>
    <row r="76" spans="1:53" ht="20.100000000000001" customHeight="1">
      <c r="A76" s="70"/>
      <c r="B76" s="70"/>
      <c r="C76" s="70"/>
      <c r="D76" s="69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ht="20.100000000000001" customHeight="1">
      <c r="A77" s="70"/>
      <c r="B77" s="70"/>
      <c r="C77" s="70"/>
      <c r="D77" s="69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ht="20.100000000000001" customHeight="1">
      <c r="A78" s="70"/>
      <c r="B78" s="70"/>
      <c r="C78" s="70"/>
      <c r="D78" s="69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ht="20.100000000000001" customHeight="1">
      <c r="A79" s="70"/>
      <c r="B79" s="70"/>
      <c r="C79" s="70"/>
      <c r="D79" s="69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ht="20.100000000000001" customHeight="1">
      <c r="A80" s="70"/>
      <c r="B80" s="70"/>
      <c r="C80" s="70"/>
      <c r="D80" s="69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ht="20.100000000000001" customHeight="1">
      <c r="A81" s="70"/>
      <c r="B81" s="70"/>
      <c r="C81" s="70"/>
      <c r="D81" s="69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ht="20.100000000000001" customHeight="1">
      <c r="A82" s="70"/>
      <c r="B82" s="70"/>
      <c r="C82" s="70"/>
      <c r="D82" s="69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ht="20.100000000000001" customHeight="1">
      <c r="A83" s="70"/>
      <c r="B83" s="70"/>
      <c r="C83" s="70"/>
      <c r="D83" s="69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ht="20.100000000000001" customHeight="1">
      <c r="A84" s="70"/>
      <c r="B84" s="70"/>
      <c r="C84" s="70"/>
      <c r="D84" s="69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ht="20.100000000000001" customHeight="1">
      <c r="A85" s="70"/>
      <c r="B85" s="70"/>
      <c r="C85" s="70"/>
      <c r="D85" s="69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ht="20.100000000000001" customHeight="1">
      <c r="A86" s="70"/>
      <c r="B86" s="70"/>
      <c r="C86" s="70"/>
      <c r="D86" s="69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ht="20.100000000000001" customHeight="1">
      <c r="A87" s="70"/>
      <c r="B87" s="70"/>
      <c r="C87" s="70"/>
      <c r="D87" s="69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ht="20.100000000000001" customHeight="1">
      <c r="A88" s="70"/>
      <c r="B88" s="70"/>
      <c r="C88" s="70"/>
      <c r="D88" s="69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ht="20.100000000000001" customHeight="1">
      <c r="A89" s="70"/>
      <c r="B89" s="70"/>
      <c r="C89" s="70"/>
      <c r="D89" s="69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ht="20.100000000000001" customHeight="1">
      <c r="A90" s="70"/>
      <c r="B90" s="70"/>
      <c r="C90" s="70"/>
      <c r="D90" s="69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20.100000000000001" customHeight="1">
      <c r="A91" s="70"/>
      <c r="B91" s="70"/>
      <c r="C91" s="70"/>
      <c r="D91" s="69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20.100000000000001" customHeight="1">
      <c r="A92" s="70"/>
      <c r="B92" s="70"/>
      <c r="C92" s="70"/>
      <c r="D92" s="69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ht="20.100000000000001" customHeight="1">
      <c r="A93" s="70"/>
      <c r="B93" s="70"/>
      <c r="C93" s="70"/>
      <c r="D93" s="69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ht="20.100000000000001" customHeight="1">
      <c r="A94" s="70"/>
      <c r="B94" s="70"/>
      <c r="C94" s="70"/>
      <c r="D94" s="69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ht="20.100000000000001" customHeight="1">
      <c r="A95" s="70"/>
      <c r="B95" s="70"/>
      <c r="C95" s="70"/>
      <c r="D95" s="69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ht="20.100000000000001" customHeight="1">
      <c r="A96" s="70"/>
      <c r="B96" s="70"/>
      <c r="C96" s="70"/>
      <c r="D96" s="69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20.100000000000001" customHeight="1">
      <c r="A97" s="70"/>
      <c r="B97" s="70"/>
      <c r="C97" s="70"/>
      <c r="D97" s="69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20.100000000000001" customHeight="1">
      <c r="A98" s="70"/>
      <c r="B98" s="70"/>
      <c r="C98" s="70"/>
      <c r="D98" s="69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ht="20.100000000000001" customHeight="1">
      <c r="A99" s="70"/>
      <c r="B99" s="70"/>
      <c r="C99" s="70"/>
      <c r="D99" s="6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ht="20.100000000000001" customHeight="1">
      <c r="A100" s="70"/>
      <c r="B100" s="70"/>
      <c r="C100" s="70"/>
      <c r="D100" s="69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ht="20.100000000000001" customHeight="1">
      <c r="A101" s="70"/>
      <c r="B101" s="70"/>
      <c r="C101" s="70"/>
      <c r="D101" s="6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ht="20.100000000000001" customHeight="1">
      <c r="A102" s="70"/>
      <c r="B102" s="70"/>
      <c r="C102" s="70"/>
      <c r="D102" s="69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ht="20.100000000000001" customHeight="1">
      <c r="A103" s="70"/>
      <c r="B103" s="70"/>
      <c r="C103" s="70"/>
      <c r="D103" s="69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ht="20.100000000000001" customHeight="1">
      <c r="A104" s="70"/>
      <c r="B104" s="70"/>
      <c r="C104" s="70"/>
      <c r="D104" s="69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ht="20.100000000000001" customHeight="1">
      <c r="A105" s="70"/>
      <c r="B105" s="70"/>
      <c r="C105" s="70"/>
      <c r="D105" s="69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ht="20.100000000000001" customHeight="1">
      <c r="A106" s="70"/>
      <c r="B106" s="70"/>
      <c r="C106" s="70"/>
      <c r="D106" s="69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ht="20.100000000000001" customHeight="1">
      <c r="A107" s="70"/>
      <c r="B107" s="70"/>
      <c r="C107" s="70"/>
      <c r="D107" s="6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ht="20.100000000000001" customHeight="1">
      <c r="A108" s="70"/>
      <c r="B108" s="70"/>
      <c r="C108" s="70"/>
      <c r="D108" s="69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ht="20.100000000000001" customHeight="1">
      <c r="A109" s="70"/>
      <c r="B109" s="70"/>
      <c r="C109" s="70"/>
      <c r="D109" s="6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ht="20.100000000000001" customHeight="1">
      <c r="A110" s="70"/>
      <c r="B110" s="70"/>
      <c r="C110" s="70"/>
      <c r="D110" s="69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ht="20.100000000000001" customHeight="1">
      <c r="A111" s="70"/>
      <c r="B111" s="70"/>
      <c r="C111" s="70"/>
      <c r="D111" s="69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ht="20.100000000000001" customHeight="1">
      <c r="A112" s="70"/>
      <c r="B112" s="70"/>
      <c r="C112" s="70"/>
      <c r="D112" s="69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ht="20.100000000000001" customHeight="1">
      <c r="A113" s="70"/>
      <c r="B113" s="70"/>
      <c r="C113" s="70"/>
      <c r="D113" s="69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ht="20.100000000000001" customHeight="1">
      <c r="A114" s="70"/>
      <c r="B114" s="70"/>
      <c r="C114" s="70"/>
      <c r="D114" s="69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ht="20.100000000000001" customHeight="1">
      <c r="A115" s="70"/>
      <c r="B115" s="70"/>
      <c r="C115" s="70"/>
      <c r="D115" s="69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ht="20.100000000000001" customHeight="1">
      <c r="A116" s="70"/>
      <c r="B116" s="70"/>
      <c r="C116" s="70"/>
      <c r="D116" s="69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ht="20.100000000000001" customHeight="1">
      <c r="A117" s="70"/>
      <c r="B117" s="70"/>
      <c r="C117" s="70"/>
      <c r="D117" s="69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ht="20.100000000000001" customHeight="1">
      <c r="A118" s="70"/>
      <c r="B118" s="70"/>
      <c r="C118" s="70"/>
      <c r="D118" s="69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ht="20.100000000000001" customHeight="1">
      <c r="A119" s="70"/>
      <c r="B119" s="70"/>
      <c r="C119" s="70"/>
      <c r="D119" s="69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ht="20.100000000000001" customHeight="1">
      <c r="A120" s="70"/>
      <c r="B120" s="70"/>
      <c r="C120" s="70"/>
      <c r="D120" s="69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ht="20.100000000000001" customHeight="1">
      <c r="A121" s="70"/>
      <c r="B121" s="70"/>
      <c r="C121" s="70"/>
      <c r="D121" s="69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ht="20.100000000000001" customHeight="1">
      <c r="A122" s="70"/>
      <c r="B122" s="70"/>
      <c r="C122" s="70"/>
      <c r="D122" s="69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ht="20.100000000000001" customHeight="1">
      <c r="A123" s="70"/>
      <c r="B123" s="70"/>
      <c r="C123" s="70"/>
      <c r="D123" s="69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ht="20.100000000000001" customHeight="1">
      <c r="A124" s="70"/>
      <c r="B124" s="70"/>
      <c r="C124" s="70"/>
      <c r="D124" s="69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ht="20.100000000000001" customHeight="1">
      <c r="A125" s="70"/>
      <c r="B125" s="70"/>
      <c r="C125" s="70"/>
      <c r="D125" s="69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ht="20.100000000000001" customHeight="1">
      <c r="A126" s="70"/>
      <c r="B126" s="70"/>
      <c r="C126" s="70"/>
      <c r="D126" s="69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ht="20.100000000000001" customHeight="1">
      <c r="A127" s="70"/>
      <c r="B127" s="70"/>
      <c r="C127" s="70"/>
      <c r="D127" s="69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ht="20.100000000000001" customHeight="1">
      <c r="A128" s="70"/>
      <c r="B128" s="70"/>
      <c r="C128" s="70"/>
      <c r="D128" s="69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ht="20.100000000000001" customHeight="1">
      <c r="A129" s="70"/>
      <c r="B129" s="70"/>
      <c r="C129" s="70"/>
      <c r="D129" s="6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ht="20.100000000000001" customHeight="1">
      <c r="A130" s="70"/>
      <c r="B130" s="70"/>
      <c r="C130" s="70"/>
      <c r="D130" s="69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ht="20.100000000000001" customHeight="1">
      <c r="A131" s="70"/>
      <c r="B131" s="70"/>
      <c r="C131" s="70"/>
      <c r="D131" s="69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ht="20.100000000000001" customHeight="1">
      <c r="A132" s="70"/>
      <c r="B132" s="70"/>
      <c r="C132" s="70"/>
      <c r="D132" s="69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ht="20.100000000000001" customHeight="1">
      <c r="A133" s="70"/>
      <c r="B133" s="70"/>
      <c r="C133" s="70"/>
      <c r="D133" s="69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ht="20.100000000000001" customHeight="1">
      <c r="A134" s="70"/>
      <c r="B134" s="70"/>
      <c r="C134" s="70"/>
      <c r="D134" s="69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ht="20.100000000000001" customHeight="1">
      <c r="A135" s="70"/>
      <c r="B135" s="70"/>
      <c r="C135" s="70"/>
      <c r="D135" s="69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ht="20.100000000000001" customHeight="1">
      <c r="A136" s="70"/>
      <c r="B136" s="70"/>
      <c r="C136" s="70"/>
      <c r="D136" s="69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ht="20.100000000000001" customHeight="1">
      <c r="A137" s="70"/>
      <c r="B137" s="70"/>
      <c r="C137" s="70"/>
      <c r="D137" s="69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ht="20.100000000000001" customHeight="1">
      <c r="A138" s="70"/>
      <c r="B138" s="70"/>
      <c r="C138" s="70"/>
      <c r="D138" s="69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ht="20.100000000000001" customHeight="1">
      <c r="A139" s="70"/>
      <c r="B139" s="70"/>
      <c r="C139" s="70"/>
      <c r="D139" s="69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ht="20.100000000000001" customHeight="1">
      <c r="A140" s="70"/>
      <c r="B140" s="70"/>
      <c r="C140" s="70"/>
      <c r="D140" s="69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ht="20.100000000000001" customHeight="1">
      <c r="A141" s="70"/>
      <c r="B141" s="70"/>
      <c r="C141" s="70"/>
      <c r="D141" s="69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ht="20.100000000000001" customHeight="1">
      <c r="A142" s="70"/>
      <c r="B142" s="70"/>
      <c r="C142" s="70"/>
      <c r="D142" s="69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ht="20.100000000000001" customHeight="1">
      <c r="A143" s="70"/>
      <c r="B143" s="70"/>
      <c r="C143" s="70"/>
      <c r="D143" s="69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ht="20.100000000000001" customHeight="1">
      <c r="A144" s="70"/>
      <c r="B144" s="70"/>
      <c r="C144" s="70"/>
      <c r="D144" s="69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ht="20.100000000000001" customHeight="1">
      <c r="A145" s="70"/>
      <c r="B145" s="70"/>
      <c r="C145" s="70"/>
      <c r="D145" s="69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ht="20.100000000000001" customHeight="1">
      <c r="A146" s="70"/>
      <c r="B146" s="70"/>
      <c r="C146" s="70"/>
      <c r="D146" s="69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ht="20.100000000000001" customHeight="1"/>
    <row r="148" spans="1:53" ht="20.100000000000001" customHeight="1"/>
    <row r="149" spans="1:53" ht="20.100000000000001" customHeight="1"/>
    <row r="150" spans="1:53" ht="20.100000000000001" customHeight="1"/>
    <row r="151" spans="1:53" ht="20.100000000000001" customHeight="1"/>
    <row r="152" spans="1:53" ht="20.100000000000001" customHeight="1"/>
  </sheetData>
  <mergeCells count="280">
    <mergeCell ref="D2:D3"/>
    <mergeCell ref="A4:A5"/>
    <mergeCell ref="B4:B5"/>
    <mergeCell ref="C4:C5"/>
    <mergeCell ref="D4:D5"/>
    <mergeCell ref="A2:A3"/>
    <mergeCell ref="B2:B3"/>
    <mergeCell ref="C2:C3"/>
    <mergeCell ref="D12:D13"/>
    <mergeCell ref="D10:D11"/>
    <mergeCell ref="D8:D9"/>
    <mergeCell ref="A6:A7"/>
    <mergeCell ref="B6:B7"/>
    <mergeCell ref="C6:C7"/>
    <mergeCell ref="D6:D7"/>
    <mergeCell ref="A8:A9"/>
    <mergeCell ref="C14:C15"/>
    <mergeCell ref="A10:A11"/>
    <mergeCell ref="B10:B11"/>
    <mergeCell ref="C10:C11"/>
    <mergeCell ref="B8:B9"/>
    <mergeCell ref="C8:C9"/>
    <mergeCell ref="A12:A13"/>
    <mergeCell ref="B12:B13"/>
    <mergeCell ref="C12:C13"/>
    <mergeCell ref="D14:D15"/>
    <mergeCell ref="A16:A17"/>
    <mergeCell ref="B16:B17"/>
    <mergeCell ref="C16:C17"/>
    <mergeCell ref="D16:D17"/>
    <mergeCell ref="A14:A15"/>
    <mergeCell ref="B14:B15"/>
    <mergeCell ref="D24:D25"/>
    <mergeCell ref="D22:D23"/>
    <mergeCell ref="D20:D21"/>
    <mergeCell ref="A18:A19"/>
    <mergeCell ref="B18:B19"/>
    <mergeCell ref="C18:C19"/>
    <mergeCell ref="D18:D19"/>
    <mergeCell ref="A20:A21"/>
    <mergeCell ref="C26:C27"/>
    <mergeCell ref="A22:A23"/>
    <mergeCell ref="B22:B23"/>
    <mergeCell ref="C22:C23"/>
    <mergeCell ref="B20:B21"/>
    <mergeCell ref="C20:C21"/>
    <mergeCell ref="A24:A25"/>
    <mergeCell ref="B24:B25"/>
    <mergeCell ref="C24:C25"/>
    <mergeCell ref="D26:D27"/>
    <mergeCell ref="A28:A29"/>
    <mergeCell ref="B28:B29"/>
    <mergeCell ref="C28:C29"/>
    <mergeCell ref="D28:D29"/>
    <mergeCell ref="A26:A27"/>
    <mergeCell ref="B26:B27"/>
    <mergeCell ref="D36:D37"/>
    <mergeCell ref="D34:D35"/>
    <mergeCell ref="D32:D33"/>
    <mergeCell ref="A30:A31"/>
    <mergeCell ref="B30:B31"/>
    <mergeCell ref="C30:C31"/>
    <mergeCell ref="D30:D31"/>
    <mergeCell ref="A32:A33"/>
    <mergeCell ref="C38:C39"/>
    <mergeCell ref="A34:A35"/>
    <mergeCell ref="B34:B35"/>
    <mergeCell ref="C34:C35"/>
    <mergeCell ref="B32:B33"/>
    <mergeCell ref="C32:C33"/>
    <mergeCell ref="A36:A37"/>
    <mergeCell ref="B36:B37"/>
    <mergeCell ref="C36:C37"/>
    <mergeCell ref="D38:D39"/>
    <mergeCell ref="A40:A41"/>
    <mergeCell ref="B40:B41"/>
    <mergeCell ref="C40:C41"/>
    <mergeCell ref="D40:D41"/>
    <mergeCell ref="A38:A39"/>
    <mergeCell ref="B38:B39"/>
    <mergeCell ref="D49:D51"/>
    <mergeCell ref="D47:D48"/>
    <mergeCell ref="D45:D46"/>
    <mergeCell ref="A43:A44"/>
    <mergeCell ref="B43:B44"/>
    <mergeCell ref="C43:C44"/>
    <mergeCell ref="D43:D44"/>
    <mergeCell ref="A45:A46"/>
    <mergeCell ref="C52:C53"/>
    <mergeCell ref="A47:A48"/>
    <mergeCell ref="B47:B48"/>
    <mergeCell ref="C47:C48"/>
    <mergeCell ref="B45:B46"/>
    <mergeCell ref="C45:C46"/>
    <mergeCell ref="A49:A51"/>
    <mergeCell ref="B49:B51"/>
    <mergeCell ref="C49:C51"/>
    <mergeCell ref="D52:D53"/>
    <mergeCell ref="A54:A55"/>
    <mergeCell ref="B54:B55"/>
    <mergeCell ref="C54:C55"/>
    <mergeCell ref="D54:D55"/>
    <mergeCell ref="A52:A53"/>
    <mergeCell ref="B52:B53"/>
    <mergeCell ref="D62:D63"/>
    <mergeCell ref="D60:D61"/>
    <mergeCell ref="D58:D59"/>
    <mergeCell ref="A56:A57"/>
    <mergeCell ref="B56:B57"/>
    <mergeCell ref="C56:C57"/>
    <mergeCell ref="D56:D57"/>
    <mergeCell ref="A58:A59"/>
    <mergeCell ref="C64:C65"/>
    <mergeCell ref="A60:A61"/>
    <mergeCell ref="B60:B61"/>
    <mergeCell ref="C60:C61"/>
    <mergeCell ref="B58:B59"/>
    <mergeCell ref="C58:C59"/>
    <mergeCell ref="A62:A63"/>
    <mergeCell ref="B62:B63"/>
    <mergeCell ref="C62:C63"/>
    <mergeCell ref="D64:D65"/>
    <mergeCell ref="A66:A67"/>
    <mergeCell ref="B66:B67"/>
    <mergeCell ref="C66:C67"/>
    <mergeCell ref="D66:D67"/>
    <mergeCell ref="A64:A65"/>
    <mergeCell ref="B64:B65"/>
    <mergeCell ref="D74:D75"/>
    <mergeCell ref="D72:D73"/>
    <mergeCell ref="D70:D71"/>
    <mergeCell ref="A68:A69"/>
    <mergeCell ref="B68:B69"/>
    <mergeCell ref="C68:C69"/>
    <mergeCell ref="D68:D69"/>
    <mergeCell ref="A70:A71"/>
    <mergeCell ref="C76:C77"/>
    <mergeCell ref="A72:A73"/>
    <mergeCell ref="B72:B73"/>
    <mergeCell ref="C72:C73"/>
    <mergeCell ref="B70:B71"/>
    <mergeCell ref="C70:C71"/>
    <mergeCell ref="A74:A75"/>
    <mergeCell ref="B74:B75"/>
    <mergeCell ref="C74:C75"/>
    <mergeCell ref="D76:D77"/>
    <mergeCell ref="A78:A79"/>
    <mergeCell ref="B78:B79"/>
    <mergeCell ref="C78:C79"/>
    <mergeCell ref="D78:D79"/>
    <mergeCell ref="A76:A77"/>
    <mergeCell ref="B76:B77"/>
    <mergeCell ref="D86:D87"/>
    <mergeCell ref="D84:D85"/>
    <mergeCell ref="D82:D83"/>
    <mergeCell ref="A80:A81"/>
    <mergeCell ref="B80:B81"/>
    <mergeCell ref="C80:C81"/>
    <mergeCell ref="D80:D81"/>
    <mergeCell ref="A82:A83"/>
    <mergeCell ref="C88:C89"/>
    <mergeCell ref="A84:A85"/>
    <mergeCell ref="B84:B85"/>
    <mergeCell ref="C84:C85"/>
    <mergeCell ref="B82:B83"/>
    <mergeCell ref="C82:C83"/>
    <mergeCell ref="A86:A87"/>
    <mergeCell ref="B86:B87"/>
    <mergeCell ref="C86:C87"/>
    <mergeCell ref="D88:D89"/>
    <mergeCell ref="A90:A91"/>
    <mergeCell ref="B90:B91"/>
    <mergeCell ref="C90:C91"/>
    <mergeCell ref="D90:D91"/>
    <mergeCell ref="A88:A89"/>
    <mergeCell ref="B88:B89"/>
    <mergeCell ref="D99:D100"/>
    <mergeCell ref="D97:D98"/>
    <mergeCell ref="D95:D96"/>
    <mergeCell ref="A92:A94"/>
    <mergeCell ref="B92:B94"/>
    <mergeCell ref="C92:C94"/>
    <mergeCell ref="D92:D94"/>
    <mergeCell ref="A95:A96"/>
    <mergeCell ref="C101:C102"/>
    <mergeCell ref="A97:A98"/>
    <mergeCell ref="B97:B98"/>
    <mergeCell ref="C97:C98"/>
    <mergeCell ref="B95:B96"/>
    <mergeCell ref="C95:C96"/>
    <mergeCell ref="A99:A100"/>
    <mergeCell ref="B99:B100"/>
    <mergeCell ref="C99:C100"/>
    <mergeCell ref="D101:D102"/>
    <mergeCell ref="A103:A104"/>
    <mergeCell ref="B103:B104"/>
    <mergeCell ref="C103:C104"/>
    <mergeCell ref="D103:D104"/>
    <mergeCell ref="A101:A102"/>
    <mergeCell ref="B101:B102"/>
    <mergeCell ref="D112:D113"/>
    <mergeCell ref="D110:D111"/>
    <mergeCell ref="D107:D109"/>
    <mergeCell ref="A105:A106"/>
    <mergeCell ref="B105:B106"/>
    <mergeCell ref="C105:C106"/>
    <mergeCell ref="D105:D106"/>
    <mergeCell ref="A107:A109"/>
    <mergeCell ref="C114:C115"/>
    <mergeCell ref="A110:A111"/>
    <mergeCell ref="B110:B111"/>
    <mergeCell ref="C110:C111"/>
    <mergeCell ref="B107:B109"/>
    <mergeCell ref="C107:C109"/>
    <mergeCell ref="A112:A113"/>
    <mergeCell ref="B112:B113"/>
    <mergeCell ref="C112:C113"/>
    <mergeCell ref="D114:D115"/>
    <mergeCell ref="A116:A117"/>
    <mergeCell ref="B116:B117"/>
    <mergeCell ref="C116:C117"/>
    <mergeCell ref="D116:D117"/>
    <mergeCell ref="A114:A115"/>
    <mergeCell ref="B114:B115"/>
    <mergeCell ref="D124:D125"/>
    <mergeCell ref="D122:D123"/>
    <mergeCell ref="D120:D121"/>
    <mergeCell ref="A118:A119"/>
    <mergeCell ref="B118:B119"/>
    <mergeCell ref="C118:C119"/>
    <mergeCell ref="D118:D119"/>
    <mergeCell ref="A120:A121"/>
    <mergeCell ref="C126:C127"/>
    <mergeCell ref="A122:A123"/>
    <mergeCell ref="B122:B123"/>
    <mergeCell ref="C122:C123"/>
    <mergeCell ref="B120:B121"/>
    <mergeCell ref="C120:C121"/>
    <mergeCell ref="A124:A125"/>
    <mergeCell ref="B124:B125"/>
    <mergeCell ref="C124:C125"/>
    <mergeCell ref="D126:D127"/>
    <mergeCell ref="A128:A129"/>
    <mergeCell ref="B128:B129"/>
    <mergeCell ref="C128:C129"/>
    <mergeCell ref="D128:D129"/>
    <mergeCell ref="A126:A127"/>
    <mergeCell ref="B126:B127"/>
    <mergeCell ref="D136:D137"/>
    <mergeCell ref="D134:D135"/>
    <mergeCell ref="D132:D133"/>
    <mergeCell ref="A130:A131"/>
    <mergeCell ref="B130:B131"/>
    <mergeCell ref="C130:C131"/>
    <mergeCell ref="D130:D131"/>
    <mergeCell ref="A132:A133"/>
    <mergeCell ref="C138:C139"/>
    <mergeCell ref="A134:A135"/>
    <mergeCell ref="B134:B135"/>
    <mergeCell ref="C134:C135"/>
    <mergeCell ref="B132:B133"/>
    <mergeCell ref="C132:C133"/>
    <mergeCell ref="A136:A137"/>
    <mergeCell ref="B136:B137"/>
    <mergeCell ref="C136:C137"/>
    <mergeCell ref="D138:D139"/>
    <mergeCell ref="A140:A142"/>
    <mergeCell ref="B140:B142"/>
    <mergeCell ref="C140:C142"/>
    <mergeCell ref="D140:D142"/>
    <mergeCell ref="A138:A139"/>
    <mergeCell ref="B138:B139"/>
    <mergeCell ref="D145:D146"/>
    <mergeCell ref="A143:A144"/>
    <mergeCell ref="B143:B144"/>
    <mergeCell ref="C143:C144"/>
    <mergeCell ref="D143:D144"/>
    <mergeCell ref="A145:A146"/>
    <mergeCell ref="B145:B146"/>
    <mergeCell ref="C145:C146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346"/>
  <sheetViews>
    <sheetView topLeftCell="A16" workbookViewId="0">
      <selection activeCell="A32" sqref="A32:D32"/>
    </sheetView>
  </sheetViews>
  <sheetFormatPr defaultRowHeight="15"/>
  <cols>
    <col min="1" max="1" width="34.28515625" style="21" customWidth="1"/>
    <col min="2" max="2" width="16.5703125" style="20" customWidth="1"/>
    <col min="3" max="3" width="59.28515625" style="21" customWidth="1"/>
    <col min="4" max="4" width="15.28515625" style="24" customWidth="1"/>
    <col min="5" max="5" width="9.140625" style="13"/>
    <col min="6" max="6" width="11.85546875" style="13" customWidth="1"/>
    <col min="7" max="34" width="9.140625" style="13"/>
    <col min="35" max="16384" width="9.140625" style="14"/>
  </cols>
  <sheetData>
    <row r="1" spans="1:6" ht="48.75" customHeight="1">
      <c r="A1" s="22" t="s">
        <v>12</v>
      </c>
      <c r="B1" s="22" t="s">
        <v>13</v>
      </c>
      <c r="C1" s="22" t="s">
        <v>14</v>
      </c>
      <c r="D1" s="2" t="s">
        <v>15</v>
      </c>
    </row>
    <row r="2" spans="1:6" ht="23.1" customHeight="1">
      <c r="A2" s="76" t="s">
        <v>67</v>
      </c>
      <c r="B2" s="83" t="s">
        <v>8</v>
      </c>
      <c r="C2" s="76" t="s">
        <v>68</v>
      </c>
      <c r="D2" s="77">
        <v>9940.16</v>
      </c>
    </row>
    <row r="3" spans="1:6" ht="23.1" customHeight="1">
      <c r="A3" s="76"/>
      <c r="B3" s="83"/>
      <c r="C3" s="76"/>
      <c r="D3" s="78"/>
      <c r="F3" s="15"/>
    </row>
    <row r="4" spans="1:6" ht="23.1" customHeight="1">
      <c r="A4" s="76" t="s">
        <v>57</v>
      </c>
      <c r="B4" s="83" t="s">
        <v>0</v>
      </c>
      <c r="C4" s="76" t="s">
        <v>58</v>
      </c>
      <c r="D4" s="77">
        <v>8332.4699999999993</v>
      </c>
    </row>
    <row r="5" spans="1:6" ht="23.1" customHeight="1">
      <c r="A5" s="76"/>
      <c r="B5" s="83"/>
      <c r="C5" s="76"/>
      <c r="D5" s="78"/>
    </row>
    <row r="6" spans="1:6" ht="23.1" customHeight="1">
      <c r="A6" s="76" t="s">
        <v>59</v>
      </c>
      <c r="B6" s="83" t="s">
        <v>0</v>
      </c>
      <c r="C6" s="76" t="s">
        <v>60</v>
      </c>
      <c r="D6" s="77">
        <v>9629.7999999999993</v>
      </c>
    </row>
    <row r="7" spans="1:6" ht="23.1" customHeight="1">
      <c r="A7" s="76"/>
      <c r="B7" s="83"/>
      <c r="C7" s="76"/>
      <c r="D7" s="78"/>
    </row>
    <row r="8" spans="1:6" ht="23.1" customHeight="1">
      <c r="A8" s="76" t="s">
        <v>61</v>
      </c>
      <c r="B8" s="83" t="s">
        <v>0</v>
      </c>
      <c r="C8" s="76" t="s">
        <v>62</v>
      </c>
      <c r="D8" s="77">
        <v>9999.66</v>
      </c>
    </row>
    <row r="9" spans="1:6" ht="23.1" customHeight="1">
      <c r="A9" s="76"/>
      <c r="B9" s="83"/>
      <c r="C9" s="76"/>
      <c r="D9" s="78"/>
    </row>
    <row r="10" spans="1:6" ht="23.1" customHeight="1">
      <c r="A10" s="76" t="s">
        <v>65</v>
      </c>
      <c r="B10" s="83" t="s">
        <v>0</v>
      </c>
      <c r="C10" s="76" t="s">
        <v>66</v>
      </c>
      <c r="D10" s="77">
        <v>6551.12</v>
      </c>
    </row>
    <row r="11" spans="1:6" ht="23.1" customHeight="1">
      <c r="A11" s="76"/>
      <c r="B11" s="83"/>
      <c r="C11" s="76"/>
      <c r="D11" s="78"/>
    </row>
    <row r="12" spans="1:6" ht="23.1" customHeight="1">
      <c r="A12" s="76" t="s">
        <v>73</v>
      </c>
      <c r="B12" s="83" t="s">
        <v>0</v>
      </c>
      <c r="C12" s="76" t="s">
        <v>74</v>
      </c>
      <c r="D12" s="77">
        <v>9993.4699999999993</v>
      </c>
    </row>
    <row r="13" spans="1:6" ht="23.1" customHeight="1">
      <c r="A13" s="76"/>
      <c r="B13" s="83"/>
      <c r="C13" s="76"/>
      <c r="D13" s="78"/>
    </row>
    <row r="14" spans="1:6" ht="23.1" customHeight="1">
      <c r="A14" s="76" t="s">
        <v>75</v>
      </c>
      <c r="B14" s="83" t="s">
        <v>0</v>
      </c>
      <c r="C14" s="76" t="s">
        <v>76</v>
      </c>
      <c r="D14" s="86">
        <v>9787.1299999999992</v>
      </c>
    </row>
    <row r="15" spans="1:6" ht="23.1" customHeight="1">
      <c r="A15" s="76"/>
      <c r="B15" s="83"/>
      <c r="C15" s="76"/>
      <c r="D15" s="87"/>
    </row>
    <row r="16" spans="1:6" ht="23.1" customHeight="1">
      <c r="A16" s="84" t="s">
        <v>77</v>
      </c>
      <c r="B16" s="85" t="s">
        <v>0</v>
      </c>
      <c r="C16" s="84" t="s">
        <v>78</v>
      </c>
      <c r="D16" s="86">
        <v>9920.9</v>
      </c>
    </row>
    <row r="17" spans="1:34" ht="23.1" customHeight="1">
      <c r="A17" s="84"/>
      <c r="B17" s="85"/>
      <c r="C17" s="84"/>
      <c r="D17" s="87"/>
    </row>
    <row r="18" spans="1:34" ht="23.1" customHeight="1">
      <c r="A18" s="84" t="s">
        <v>83</v>
      </c>
      <c r="B18" s="85" t="s">
        <v>0</v>
      </c>
      <c r="C18" s="84" t="s">
        <v>84</v>
      </c>
      <c r="D18" s="86">
        <v>9730.94</v>
      </c>
    </row>
    <row r="19" spans="1:34" ht="23.1" customHeight="1">
      <c r="A19" s="84"/>
      <c r="B19" s="85"/>
      <c r="C19" s="84"/>
      <c r="D19" s="87"/>
    </row>
    <row r="20" spans="1:34" ht="23.1" customHeight="1">
      <c r="A20" s="84" t="s">
        <v>79</v>
      </c>
      <c r="B20" s="85" t="s">
        <v>55</v>
      </c>
      <c r="C20" s="84" t="s">
        <v>80</v>
      </c>
      <c r="D20" s="86">
        <v>9904.0499999999993</v>
      </c>
    </row>
    <row r="21" spans="1:34" ht="23.1" customHeight="1">
      <c r="A21" s="84"/>
      <c r="B21" s="85"/>
      <c r="C21" s="84"/>
      <c r="D21" s="87"/>
    </row>
    <row r="22" spans="1:34" ht="23.1" customHeight="1">
      <c r="A22" s="84" t="s">
        <v>87</v>
      </c>
      <c r="B22" s="85" t="s">
        <v>55</v>
      </c>
      <c r="C22" s="84" t="s">
        <v>88</v>
      </c>
      <c r="D22" s="86">
        <v>9525.77</v>
      </c>
    </row>
    <row r="23" spans="1:34" ht="23.1" customHeight="1">
      <c r="A23" s="84"/>
      <c r="B23" s="85"/>
      <c r="C23" s="84"/>
      <c r="D23" s="87"/>
    </row>
    <row r="24" spans="1:34" ht="23.1" customHeight="1">
      <c r="A24" s="79" t="s">
        <v>69</v>
      </c>
      <c r="B24" s="81" t="s">
        <v>6</v>
      </c>
      <c r="C24" s="79" t="s">
        <v>70</v>
      </c>
      <c r="D24" s="77">
        <v>8748.24</v>
      </c>
    </row>
    <row r="25" spans="1:34" ht="23.1" customHeight="1">
      <c r="A25" s="80"/>
      <c r="B25" s="82"/>
      <c r="C25" s="80"/>
      <c r="D25" s="78"/>
    </row>
    <row r="26" spans="1:34" ht="23.1" customHeight="1">
      <c r="A26" s="76" t="s">
        <v>71</v>
      </c>
      <c r="B26" s="83" t="s">
        <v>4</v>
      </c>
      <c r="C26" s="76" t="s">
        <v>72</v>
      </c>
      <c r="D26" s="77">
        <f>8531.93*0.9</f>
        <v>7678.7370000000001</v>
      </c>
    </row>
    <row r="27" spans="1:34" ht="23.1" customHeight="1">
      <c r="A27" s="76"/>
      <c r="B27" s="83"/>
      <c r="C27" s="76"/>
      <c r="D27" s="78"/>
    </row>
    <row r="28" spans="1:34" ht="23.1" customHeight="1">
      <c r="A28" s="84" t="s">
        <v>81</v>
      </c>
      <c r="B28" s="85" t="s">
        <v>56</v>
      </c>
      <c r="C28" s="84" t="s">
        <v>82</v>
      </c>
      <c r="D28" s="86">
        <v>9999.35</v>
      </c>
    </row>
    <row r="29" spans="1:34" ht="23.1" customHeight="1">
      <c r="A29" s="84"/>
      <c r="B29" s="85"/>
      <c r="C29" s="84"/>
      <c r="D29" s="87"/>
    </row>
    <row r="30" spans="1:34" s="16" customFormat="1" ht="23.1" customHeight="1">
      <c r="A30" s="76" t="s">
        <v>63</v>
      </c>
      <c r="B30" s="83" t="s">
        <v>3</v>
      </c>
      <c r="C30" s="76" t="s">
        <v>64</v>
      </c>
      <c r="D30" s="77">
        <v>9996.9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s="16" customFormat="1" ht="23.1" customHeight="1">
      <c r="A31" s="76"/>
      <c r="B31" s="83"/>
      <c r="C31" s="76"/>
      <c r="D31" s="78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s="16" customFormat="1" ht="23.1" customHeight="1">
      <c r="A32" s="39" t="s">
        <v>169</v>
      </c>
      <c r="B32" s="40"/>
      <c r="C32" s="41"/>
      <c r="D32" s="4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pans="1:34" s="16" customFormat="1" ht="23.1" customHeight="1">
      <c r="A33" s="79" t="s">
        <v>85</v>
      </c>
      <c r="B33" s="81" t="s">
        <v>0</v>
      </c>
      <c r="C33" s="79" t="s">
        <v>86</v>
      </c>
      <c r="D33" s="77">
        <v>8873.76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pans="1:34" s="17" customFormat="1" ht="23.1" customHeight="1">
      <c r="A34" s="80"/>
      <c r="B34" s="82"/>
      <c r="C34" s="80"/>
      <c r="D34" s="7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s="17" customFormat="1" ht="23.1" customHeight="1">
      <c r="A35" s="43"/>
      <c r="B35" s="44"/>
      <c r="C35" s="45"/>
      <c r="D35" s="46">
        <f>SUM(D2:D34)</f>
        <v>148612.45700000002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s="17" customFormat="1" ht="23.1" customHeight="1">
      <c r="A36" s="18"/>
      <c r="C36" s="18"/>
      <c r="D36" s="23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s="17" customFormat="1" ht="23.1" customHeight="1">
      <c r="A37" s="18"/>
      <c r="C37" s="18"/>
      <c r="D37" s="23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s="17" customFormat="1" ht="23.1" customHeight="1">
      <c r="A38" s="18"/>
      <c r="C38" s="18"/>
      <c r="D38" s="23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s="17" customFormat="1" ht="23.1" customHeight="1">
      <c r="A39" s="18"/>
      <c r="C39" s="18"/>
      <c r="D39" s="23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s="17" customFormat="1" ht="23.1" customHeight="1">
      <c r="A40" s="18"/>
      <c r="C40" s="18"/>
      <c r="D40" s="2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s="17" customFormat="1" ht="23.1" customHeight="1">
      <c r="A41" s="18"/>
      <c r="C41" s="18"/>
      <c r="D41" s="23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s="17" customFormat="1" ht="23.1" customHeight="1">
      <c r="A42" s="18"/>
      <c r="C42" s="18"/>
      <c r="D42" s="23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s="17" customFormat="1" ht="23.1" customHeight="1">
      <c r="A43" s="18"/>
      <c r="C43" s="18"/>
      <c r="D43" s="23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s="17" customFormat="1" ht="23.1" customHeight="1">
      <c r="A44" s="18"/>
      <c r="C44" s="18"/>
      <c r="D44" s="23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s="17" customFormat="1" ht="23.1" customHeight="1">
      <c r="A45" s="18"/>
      <c r="C45" s="18"/>
      <c r="D45" s="23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s="17" customFormat="1" ht="23.1" customHeight="1">
      <c r="A46" s="18"/>
      <c r="C46" s="18"/>
      <c r="D46" s="23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s="17" customFormat="1" ht="23.1" customHeight="1">
      <c r="A47" s="18"/>
      <c r="C47" s="18"/>
      <c r="D47" s="23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s="17" customFormat="1" ht="23.1" customHeight="1">
      <c r="A48" s="18"/>
      <c r="C48" s="18"/>
      <c r="D48" s="23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s="17" customFormat="1" ht="23.1" customHeight="1">
      <c r="A49" s="18"/>
      <c r="C49" s="18"/>
      <c r="D49" s="23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s="17" customFormat="1" ht="23.1" customHeight="1">
      <c r="A50" s="18"/>
      <c r="C50" s="18"/>
      <c r="D50" s="23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s="17" customFormat="1" ht="23.1" customHeight="1">
      <c r="A51" s="18"/>
      <c r="C51" s="18"/>
      <c r="D51" s="23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s="17" customFormat="1" ht="23.1" customHeight="1">
      <c r="A52" s="18"/>
      <c r="C52" s="18"/>
      <c r="D52" s="23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s="17" customFormat="1" ht="23.1" customHeight="1">
      <c r="A53" s="18"/>
      <c r="C53" s="18"/>
      <c r="D53" s="23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s="17" customFormat="1" ht="23.1" customHeight="1">
      <c r="A54" s="18"/>
      <c r="C54" s="18"/>
      <c r="D54" s="23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s="17" customFormat="1" ht="23.1" customHeight="1">
      <c r="A55" s="18"/>
      <c r="C55" s="18"/>
      <c r="D55" s="23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s="17" customFormat="1" ht="23.1" customHeight="1">
      <c r="A56" s="18"/>
      <c r="C56" s="18"/>
      <c r="D56" s="23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s="17" customFormat="1" ht="23.1" customHeight="1">
      <c r="A57" s="18"/>
      <c r="C57" s="18"/>
      <c r="D57" s="2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s="17" customFormat="1" ht="23.1" customHeight="1">
      <c r="A58" s="18"/>
      <c r="C58" s="18"/>
      <c r="D58" s="23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s="17" customFormat="1" ht="23.1" customHeight="1">
      <c r="A59" s="18"/>
      <c r="C59" s="18"/>
      <c r="D59" s="2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s="17" customFormat="1" ht="23.1" customHeight="1">
      <c r="A60" s="18"/>
      <c r="C60" s="18"/>
      <c r="D60" s="23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s="17" customFormat="1" ht="23.1" customHeight="1">
      <c r="A61" s="18"/>
      <c r="C61" s="18"/>
      <c r="D61" s="23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s="17" customFormat="1" ht="23.1" customHeight="1">
      <c r="A62" s="18"/>
      <c r="C62" s="18"/>
      <c r="D62" s="23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s="17" customFormat="1" ht="23.1" customHeight="1">
      <c r="A63" s="18"/>
      <c r="C63" s="18"/>
      <c r="D63" s="23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s="17" customFormat="1" ht="23.1" customHeight="1">
      <c r="A64" s="18"/>
      <c r="C64" s="18"/>
      <c r="D64" s="23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s="17" customFormat="1" ht="23.1" customHeight="1">
      <c r="A65" s="18"/>
      <c r="C65" s="18"/>
      <c r="D65" s="23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4" s="17" customFormat="1" ht="23.1" customHeight="1">
      <c r="A66" s="18"/>
      <c r="C66" s="18"/>
      <c r="D66" s="23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s="17" customFormat="1" ht="23.1" customHeight="1">
      <c r="A67" s="18"/>
      <c r="C67" s="18"/>
      <c r="D67" s="23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4" s="17" customFormat="1" ht="23.1" customHeight="1">
      <c r="A68" s="18"/>
      <c r="C68" s="18"/>
      <c r="D68" s="23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s="17" customFormat="1" ht="23.1" customHeight="1">
      <c r="A69" s="18"/>
      <c r="C69" s="18"/>
      <c r="D69" s="23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s="17" customFormat="1" ht="23.1" customHeight="1">
      <c r="A70" s="18"/>
      <c r="C70" s="18"/>
      <c r="D70" s="23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s="17" customFormat="1" ht="23.1" customHeight="1">
      <c r="A71" s="18"/>
      <c r="C71" s="18"/>
      <c r="D71" s="23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</row>
    <row r="72" spans="1:34" s="17" customFormat="1" ht="23.1" customHeight="1">
      <c r="A72" s="18"/>
      <c r="C72" s="18"/>
      <c r="D72" s="23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s="17" customFormat="1" ht="23.1" customHeight="1">
      <c r="A73" s="18"/>
      <c r="C73" s="18"/>
      <c r="D73" s="23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</row>
    <row r="74" spans="1:34" s="17" customFormat="1" ht="23.1" customHeight="1">
      <c r="A74" s="18"/>
      <c r="C74" s="18"/>
      <c r="D74" s="23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s="17" customFormat="1" ht="23.1" customHeight="1">
      <c r="A75" s="18"/>
      <c r="C75" s="18"/>
      <c r="D75" s="23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</row>
    <row r="76" spans="1:34" s="17" customFormat="1" ht="23.1" customHeight="1">
      <c r="A76" s="18"/>
      <c r="C76" s="18"/>
      <c r="D76" s="23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</row>
    <row r="77" spans="1:34" s="17" customFormat="1" ht="23.1" customHeight="1">
      <c r="A77" s="18"/>
      <c r="C77" s="18"/>
      <c r="D77" s="23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</row>
    <row r="78" spans="1:34" s="17" customFormat="1" ht="23.1" customHeight="1">
      <c r="A78" s="18"/>
      <c r="C78" s="18"/>
      <c r="D78" s="23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</row>
    <row r="79" spans="1:34" s="17" customFormat="1" ht="23.1" customHeight="1">
      <c r="A79" s="18"/>
      <c r="C79" s="18"/>
      <c r="D79" s="23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</row>
    <row r="80" spans="1:34" s="17" customFormat="1" ht="23.1" customHeight="1">
      <c r="A80" s="18"/>
      <c r="C80" s="18"/>
      <c r="D80" s="23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</row>
    <row r="81" spans="1:34" s="17" customFormat="1" ht="23.1" customHeight="1">
      <c r="A81" s="18"/>
      <c r="C81" s="18"/>
      <c r="D81" s="23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</row>
    <row r="82" spans="1:34" s="17" customFormat="1" ht="23.1" customHeight="1">
      <c r="A82" s="18"/>
      <c r="C82" s="18"/>
      <c r="D82" s="23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</row>
    <row r="83" spans="1:34" s="17" customFormat="1" ht="23.1" customHeight="1">
      <c r="A83" s="18"/>
      <c r="C83" s="18"/>
      <c r="D83" s="23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4" s="17" customFormat="1" ht="23.1" customHeight="1">
      <c r="A84" s="18"/>
      <c r="C84" s="18"/>
      <c r="D84" s="23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4" s="17" customFormat="1" ht="23.1" customHeight="1">
      <c r="A85" s="18"/>
      <c r="C85" s="18"/>
      <c r="D85" s="23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s="17" customFormat="1" ht="23.1" customHeight="1">
      <c r="A86" s="18"/>
      <c r="C86" s="18"/>
      <c r="D86" s="23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34" s="17" customFormat="1" ht="23.1" customHeight="1">
      <c r="A87" s="18"/>
      <c r="C87" s="18"/>
      <c r="D87" s="23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</row>
    <row r="88" spans="1:34" s="17" customFormat="1" ht="23.1" customHeight="1">
      <c r="A88" s="18"/>
      <c r="C88" s="18"/>
      <c r="D88" s="23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s="17" customFormat="1" ht="23.1" customHeight="1">
      <c r="A89" s="18"/>
      <c r="C89" s="18"/>
      <c r="D89" s="23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</row>
    <row r="90" spans="1:34" s="17" customFormat="1" ht="23.1" customHeight="1">
      <c r="A90" s="18"/>
      <c r="C90" s="18"/>
      <c r="D90" s="23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1" spans="1:34" s="17" customFormat="1" ht="23.1" customHeight="1">
      <c r="A91" s="18"/>
      <c r="C91" s="18"/>
      <c r="D91" s="23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</row>
    <row r="92" spans="1:34" s="17" customFormat="1" ht="23.1" customHeight="1">
      <c r="A92" s="18"/>
      <c r="C92" s="18"/>
      <c r="D92" s="23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</row>
    <row r="93" spans="1:34" s="17" customFormat="1" ht="23.1" customHeight="1">
      <c r="A93" s="18"/>
      <c r="C93" s="18"/>
      <c r="D93" s="23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</row>
    <row r="94" spans="1:34" s="17" customFormat="1" ht="23.1" customHeight="1">
      <c r="A94" s="18"/>
      <c r="C94" s="18"/>
      <c r="D94" s="23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</row>
    <row r="95" spans="1:34" s="17" customFormat="1" ht="23.1" customHeight="1">
      <c r="A95" s="18"/>
      <c r="C95" s="18"/>
      <c r="D95" s="23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</row>
    <row r="96" spans="1:34" s="17" customFormat="1" ht="23.1" customHeight="1">
      <c r="A96" s="18"/>
      <c r="C96" s="18"/>
      <c r="D96" s="23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s="17" customFormat="1" ht="23.1" customHeight="1">
      <c r="A97" s="18"/>
      <c r="C97" s="18"/>
      <c r="D97" s="23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</row>
    <row r="98" spans="1:34" s="17" customFormat="1" ht="23.1" customHeight="1">
      <c r="A98" s="18"/>
      <c r="C98" s="18"/>
      <c r="D98" s="23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</row>
    <row r="99" spans="1:34" s="17" customFormat="1" ht="23.1" customHeight="1">
      <c r="A99" s="18"/>
      <c r="C99" s="18"/>
      <c r="D99" s="23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s="17" customFormat="1" ht="23.1" customHeight="1">
      <c r="A100" s="18"/>
      <c r="C100" s="18"/>
      <c r="D100" s="23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s="17" customFormat="1" ht="23.1" customHeight="1">
      <c r="A101" s="18"/>
      <c r="C101" s="18"/>
      <c r="D101" s="23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s="17" customFormat="1" ht="23.1" customHeight="1">
      <c r="A102" s="18"/>
      <c r="C102" s="18"/>
      <c r="D102" s="23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s="17" customFormat="1" ht="23.1" customHeight="1">
      <c r="A103" s="18"/>
      <c r="C103" s="18"/>
      <c r="D103" s="23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s="17" customFormat="1" ht="23.1" customHeight="1">
      <c r="A104" s="18"/>
      <c r="C104" s="18"/>
      <c r="D104" s="23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s="17" customFormat="1" ht="23.1" customHeight="1">
      <c r="A105" s="18"/>
      <c r="C105" s="18"/>
      <c r="D105" s="23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s="17" customFormat="1" ht="23.1" customHeight="1">
      <c r="A106" s="18"/>
      <c r="C106" s="18"/>
      <c r="D106" s="23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s="17" customFormat="1" ht="23.1" customHeight="1">
      <c r="A107" s="18"/>
      <c r="C107" s="18"/>
      <c r="D107" s="23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s="17" customFormat="1" ht="23.1" customHeight="1">
      <c r="A108" s="18"/>
      <c r="C108" s="18"/>
      <c r="D108" s="23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s="17" customFormat="1" ht="23.1" customHeight="1">
      <c r="A109" s="18"/>
      <c r="C109" s="18"/>
      <c r="D109" s="23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s="17" customFormat="1" ht="23.1" customHeight="1">
      <c r="A110" s="18"/>
      <c r="C110" s="18"/>
      <c r="D110" s="23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s="17" customFormat="1" ht="23.1" customHeight="1">
      <c r="A111" s="18"/>
      <c r="C111" s="18"/>
      <c r="D111" s="23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s="17" customFormat="1" ht="23.1" customHeight="1">
      <c r="A112" s="18"/>
      <c r="C112" s="18"/>
      <c r="D112" s="23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s="17" customFormat="1" ht="23.1" customHeight="1">
      <c r="A113" s="18"/>
      <c r="C113" s="18"/>
      <c r="D113" s="23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s="17" customFormat="1" ht="23.1" customHeight="1">
      <c r="A114" s="18"/>
      <c r="C114" s="18"/>
      <c r="D114" s="23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s="17" customFormat="1" ht="23.1" customHeight="1">
      <c r="A115" s="18"/>
      <c r="C115" s="18"/>
      <c r="D115" s="23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s="17" customFormat="1" ht="23.1" customHeight="1">
      <c r="A116" s="18"/>
      <c r="C116" s="18"/>
      <c r="D116" s="23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s="17" customFormat="1" ht="23.1" customHeight="1">
      <c r="A117" s="18"/>
      <c r="C117" s="18"/>
      <c r="D117" s="23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s="17" customFormat="1" ht="23.1" customHeight="1">
      <c r="A118" s="18"/>
      <c r="C118" s="18"/>
      <c r="D118" s="23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s="17" customFormat="1" ht="23.1" customHeight="1">
      <c r="A119" s="18"/>
      <c r="C119" s="18"/>
      <c r="D119" s="23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s="17" customFormat="1" ht="23.1" customHeight="1">
      <c r="A120" s="18"/>
      <c r="C120" s="18"/>
      <c r="D120" s="23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s="17" customFormat="1" ht="23.1" customHeight="1">
      <c r="A121" s="18"/>
      <c r="C121" s="18"/>
      <c r="D121" s="23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s="17" customFormat="1" ht="23.1" customHeight="1">
      <c r="A122" s="18"/>
      <c r="C122" s="18"/>
      <c r="D122" s="23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s="17" customFormat="1" ht="23.1" customHeight="1">
      <c r="A123" s="18"/>
      <c r="C123" s="18"/>
      <c r="D123" s="23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s="17" customFormat="1" ht="23.1" customHeight="1">
      <c r="A124" s="18"/>
      <c r="C124" s="18"/>
      <c r="D124" s="23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s="17" customFormat="1" ht="23.1" customHeight="1">
      <c r="A125" s="18"/>
      <c r="C125" s="18"/>
      <c r="D125" s="23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s="17" customFormat="1" ht="23.1" customHeight="1">
      <c r="A126" s="18"/>
      <c r="C126" s="18"/>
      <c r="D126" s="23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s="17" customFormat="1" ht="23.1" customHeight="1">
      <c r="A127" s="18"/>
      <c r="C127" s="18"/>
      <c r="D127" s="23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s="17" customFormat="1" ht="23.1" customHeight="1">
      <c r="A128" s="18"/>
      <c r="C128" s="18"/>
      <c r="D128" s="23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1:34" s="17" customFormat="1" ht="23.1" customHeight="1">
      <c r="A129" s="18"/>
      <c r="C129" s="18"/>
      <c r="D129" s="23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s="17" customFormat="1" ht="23.1" customHeight="1">
      <c r="A130" s="18"/>
      <c r="C130" s="18"/>
      <c r="D130" s="23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1:34" s="17" customFormat="1" ht="23.1" customHeight="1">
      <c r="A131" s="18"/>
      <c r="C131" s="18"/>
      <c r="D131" s="23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1:34" s="17" customFormat="1" ht="23.1" customHeight="1">
      <c r="A132" s="18"/>
      <c r="C132" s="18"/>
      <c r="D132" s="23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1:34" s="17" customFormat="1" ht="23.1" customHeight="1">
      <c r="A133" s="18"/>
      <c r="C133" s="18"/>
      <c r="D133" s="23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1:34" s="17" customFormat="1" ht="23.1" customHeight="1">
      <c r="A134" s="18"/>
      <c r="C134" s="18"/>
      <c r="D134" s="23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4" s="17" customFormat="1" ht="23.1" customHeight="1">
      <c r="A135" s="18"/>
      <c r="C135" s="18"/>
      <c r="D135" s="23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1:34" s="17" customFormat="1" ht="23.1" customHeight="1">
      <c r="A136" s="18"/>
      <c r="C136" s="18"/>
      <c r="D136" s="23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1:34" s="17" customFormat="1" ht="23.1" customHeight="1">
      <c r="A137" s="18"/>
      <c r="C137" s="18"/>
      <c r="D137" s="23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1:34" s="17" customFormat="1" ht="23.1" customHeight="1">
      <c r="A138" s="18"/>
      <c r="C138" s="18"/>
      <c r="D138" s="23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1:34" s="17" customFormat="1" ht="23.1" customHeight="1">
      <c r="A139" s="18"/>
      <c r="C139" s="18"/>
      <c r="D139" s="23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1:34" s="17" customFormat="1" ht="23.1" customHeight="1">
      <c r="A140" s="18"/>
      <c r="C140" s="18"/>
      <c r="D140" s="23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s="17" customFormat="1" ht="23.1" customHeight="1">
      <c r="A141" s="18"/>
      <c r="C141" s="18"/>
      <c r="D141" s="23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1:34" s="17" customFormat="1" ht="23.1" customHeight="1">
      <c r="A142" s="18"/>
      <c r="C142" s="18"/>
      <c r="D142" s="23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1:34" s="17" customFormat="1" ht="23.1" customHeight="1">
      <c r="A143" s="18"/>
      <c r="C143" s="18"/>
      <c r="D143" s="23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1:34" s="17" customFormat="1" ht="23.1" customHeight="1">
      <c r="A144" s="18"/>
      <c r="C144" s="18"/>
      <c r="D144" s="23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1:34" s="17" customFormat="1" ht="23.1" customHeight="1">
      <c r="A145" s="18"/>
      <c r="C145" s="18"/>
      <c r="D145" s="23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1:34" s="17" customFormat="1" ht="23.1" customHeight="1">
      <c r="A146" s="18"/>
      <c r="C146" s="18"/>
      <c r="D146" s="23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1:34" s="17" customFormat="1" ht="23.1" customHeight="1">
      <c r="A147" s="18"/>
      <c r="C147" s="18"/>
      <c r="D147" s="23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1:34" s="17" customFormat="1" ht="23.1" customHeight="1">
      <c r="A148" s="18"/>
      <c r="C148" s="18"/>
      <c r="D148" s="23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1:34" s="17" customFormat="1" ht="23.1" customHeight="1">
      <c r="A149" s="18"/>
      <c r="C149" s="18"/>
      <c r="D149" s="23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1:34" s="17" customFormat="1" ht="23.1" customHeight="1">
      <c r="A150" s="18"/>
      <c r="C150" s="18"/>
      <c r="D150" s="23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1:34" s="17" customFormat="1" ht="23.1" customHeight="1">
      <c r="A151" s="18"/>
      <c r="C151" s="18"/>
      <c r="D151" s="23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s="17" customFormat="1" ht="23.1" customHeight="1">
      <c r="A152" s="18"/>
      <c r="C152" s="18"/>
      <c r="D152" s="23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1:34" s="17" customFormat="1" ht="23.1" customHeight="1">
      <c r="A153" s="18"/>
      <c r="C153" s="18"/>
      <c r="D153" s="23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1:34" s="17" customFormat="1" ht="23.1" customHeight="1">
      <c r="A154" s="18"/>
      <c r="C154" s="18"/>
      <c r="D154" s="23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34" s="17" customFormat="1" ht="23.1" customHeight="1">
      <c r="A155" s="18"/>
      <c r="C155" s="18"/>
      <c r="D155" s="23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1:34" s="17" customFormat="1" ht="23.1" customHeight="1">
      <c r="A156" s="18"/>
      <c r="C156" s="18"/>
      <c r="D156" s="23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1:34" s="17" customFormat="1" ht="23.1" customHeight="1">
      <c r="A157" s="18"/>
      <c r="C157" s="18"/>
      <c r="D157" s="23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1:34" s="17" customFormat="1" ht="23.1" customHeight="1">
      <c r="A158" s="18"/>
      <c r="C158" s="18"/>
      <c r="D158" s="23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1:34" s="17" customFormat="1" ht="23.1" customHeight="1">
      <c r="A159" s="18"/>
      <c r="C159" s="18"/>
      <c r="D159" s="23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1:34" s="17" customFormat="1" ht="23.1" customHeight="1">
      <c r="A160" s="18"/>
      <c r="C160" s="18"/>
      <c r="D160" s="23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1:34" s="17" customFormat="1" ht="23.1" customHeight="1">
      <c r="A161" s="18"/>
      <c r="C161" s="18"/>
      <c r="D161" s="23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1:34" s="17" customFormat="1" ht="23.1" customHeight="1">
      <c r="A162" s="18"/>
      <c r="C162" s="18"/>
      <c r="D162" s="23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s="17" customFormat="1" ht="23.1" customHeight="1">
      <c r="A163" s="18"/>
      <c r="C163" s="18"/>
      <c r="D163" s="23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s="17" customFormat="1" ht="23.1" customHeight="1">
      <c r="A164" s="18"/>
      <c r="C164" s="18"/>
      <c r="D164" s="23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s="17" customFormat="1" ht="23.1" customHeight="1">
      <c r="A165" s="18"/>
      <c r="C165" s="18"/>
      <c r="D165" s="23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s="17" customFormat="1" ht="23.1" customHeight="1">
      <c r="A166" s="18"/>
      <c r="C166" s="18"/>
      <c r="D166" s="23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s="17" customFormat="1" ht="23.1" customHeight="1">
      <c r="A167" s="18"/>
      <c r="C167" s="18"/>
      <c r="D167" s="23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s="17" customFormat="1" ht="23.1" customHeight="1">
      <c r="A168" s="18"/>
      <c r="C168" s="18"/>
      <c r="D168" s="23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s="17" customFormat="1" ht="23.1" customHeight="1">
      <c r="A169" s="18"/>
      <c r="C169" s="18"/>
      <c r="D169" s="23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s="17" customFormat="1" ht="23.1" customHeight="1">
      <c r="A170" s="18"/>
      <c r="C170" s="18"/>
      <c r="D170" s="23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1:34" s="17" customFormat="1" ht="23.1" customHeight="1">
      <c r="A171" s="18"/>
      <c r="C171" s="18"/>
      <c r="D171" s="23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1:34" s="17" customFormat="1" ht="23.1" customHeight="1">
      <c r="A172" s="18"/>
      <c r="C172" s="18"/>
      <c r="D172" s="23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1:34" s="17" customFormat="1" ht="23.1" customHeight="1">
      <c r="A173" s="18"/>
      <c r="C173" s="18"/>
      <c r="D173" s="23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s="17" customFormat="1" ht="23.1" customHeight="1">
      <c r="A174" s="18"/>
      <c r="C174" s="18"/>
      <c r="D174" s="23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1:34" s="17" customFormat="1" ht="23.1" customHeight="1">
      <c r="A175" s="18"/>
      <c r="C175" s="18"/>
      <c r="D175" s="23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1:34" s="17" customFormat="1" ht="23.1" customHeight="1">
      <c r="A176" s="18"/>
      <c r="C176" s="18"/>
      <c r="D176" s="23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s="17" customFormat="1" ht="23.1" customHeight="1">
      <c r="A177" s="18"/>
      <c r="C177" s="18"/>
      <c r="D177" s="23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s="17" customFormat="1" ht="23.1" customHeight="1">
      <c r="A178" s="18"/>
      <c r="C178" s="18"/>
      <c r="D178" s="23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:34" s="17" customFormat="1" ht="23.1" customHeight="1">
      <c r="A179" s="18"/>
      <c r="C179" s="18"/>
      <c r="D179" s="23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s="17" customFormat="1" ht="23.1" customHeight="1">
      <c r="A180" s="18"/>
      <c r="C180" s="18"/>
      <c r="D180" s="23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:34" s="17" customFormat="1" ht="23.1" customHeight="1">
      <c r="A181" s="18"/>
      <c r="C181" s="18"/>
      <c r="D181" s="23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:34" s="17" customFormat="1" ht="23.1" customHeight="1">
      <c r="A182" s="18"/>
      <c r="C182" s="18"/>
      <c r="D182" s="23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:34" s="17" customFormat="1" ht="23.1" customHeight="1">
      <c r="A183" s="18"/>
      <c r="C183" s="18"/>
      <c r="D183" s="23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:34" s="17" customFormat="1" ht="23.1" customHeight="1">
      <c r="A184" s="18"/>
      <c r="C184" s="18"/>
      <c r="D184" s="23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:34" s="17" customFormat="1" ht="23.1" customHeight="1">
      <c r="A185" s="18"/>
      <c r="C185" s="18"/>
      <c r="D185" s="23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:34" s="17" customFormat="1" ht="23.1" customHeight="1">
      <c r="A186" s="18"/>
      <c r="C186" s="18"/>
      <c r="D186" s="23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:34" s="17" customFormat="1" ht="23.1" customHeight="1">
      <c r="A187" s="18"/>
      <c r="C187" s="18"/>
      <c r="D187" s="23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:34" s="17" customFormat="1" ht="23.1" customHeight="1">
      <c r="A188" s="18"/>
      <c r="C188" s="18"/>
      <c r="D188" s="23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:34" s="17" customFormat="1" ht="23.1" customHeight="1">
      <c r="A189" s="18"/>
      <c r="C189" s="18"/>
      <c r="D189" s="23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:34" s="17" customFormat="1" ht="23.1" customHeight="1">
      <c r="A190" s="18"/>
      <c r="C190" s="18"/>
      <c r="D190" s="23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:34" s="17" customFormat="1" ht="23.1" customHeight="1">
      <c r="A191" s="18"/>
      <c r="C191" s="18"/>
      <c r="D191" s="23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:34" s="17" customFormat="1" ht="23.1" customHeight="1">
      <c r="A192" s="18"/>
      <c r="C192" s="18"/>
      <c r="D192" s="23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1:34" s="17" customFormat="1" ht="23.1" customHeight="1">
      <c r="A193" s="18"/>
      <c r="C193" s="18"/>
      <c r="D193" s="23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1:34" s="17" customFormat="1" ht="23.1" customHeight="1">
      <c r="A194" s="18"/>
      <c r="C194" s="18"/>
      <c r="D194" s="23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spans="1:34" s="17" customFormat="1" ht="23.1" customHeight="1">
      <c r="A195" s="18"/>
      <c r="C195" s="18"/>
      <c r="D195" s="23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1:34" s="17" customFormat="1" ht="23.1" customHeight="1">
      <c r="A196" s="18"/>
      <c r="C196" s="18"/>
      <c r="D196" s="23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spans="1:34" s="17" customFormat="1" ht="23.1" customHeight="1">
      <c r="A197" s="18"/>
      <c r="C197" s="18"/>
      <c r="D197" s="23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</row>
    <row r="198" spans="1:34" s="17" customFormat="1" ht="23.1" customHeight="1">
      <c r="A198" s="18"/>
      <c r="C198" s="18"/>
      <c r="D198" s="23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</row>
    <row r="199" spans="1:34" s="17" customFormat="1" ht="23.1" customHeight="1">
      <c r="A199" s="18"/>
      <c r="C199" s="18"/>
      <c r="D199" s="23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</row>
    <row r="200" spans="1:34" s="17" customFormat="1" ht="23.1" customHeight="1">
      <c r="A200" s="18"/>
      <c r="C200" s="18"/>
      <c r="D200" s="23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</row>
    <row r="201" spans="1:34" s="17" customFormat="1" ht="23.1" customHeight="1">
      <c r="A201" s="18"/>
      <c r="C201" s="18"/>
      <c r="D201" s="23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</row>
    <row r="202" spans="1:34" s="17" customFormat="1" ht="23.1" customHeight="1">
      <c r="A202" s="18"/>
      <c r="C202" s="18"/>
      <c r="D202" s="23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</row>
    <row r="203" spans="1:34" s="17" customFormat="1" ht="23.1" customHeight="1">
      <c r="A203" s="18"/>
      <c r="C203" s="18"/>
      <c r="D203" s="23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</row>
    <row r="204" spans="1:34" s="17" customFormat="1" ht="23.1" customHeight="1">
      <c r="A204" s="18"/>
      <c r="C204" s="18"/>
      <c r="D204" s="23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</row>
    <row r="205" spans="1:34" s="17" customFormat="1" ht="23.1" customHeight="1">
      <c r="A205" s="18"/>
      <c r="C205" s="18"/>
      <c r="D205" s="23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</row>
    <row r="206" spans="1:34" s="17" customFormat="1" ht="23.1" customHeight="1">
      <c r="A206" s="18"/>
      <c r="C206" s="18"/>
      <c r="D206" s="23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</row>
    <row r="207" spans="1:34" s="17" customFormat="1" ht="23.1" customHeight="1">
      <c r="A207" s="18"/>
      <c r="C207" s="18"/>
      <c r="D207" s="23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</row>
    <row r="208" spans="1:34" s="17" customFormat="1" ht="23.1" customHeight="1">
      <c r="A208" s="18"/>
      <c r="C208" s="18"/>
      <c r="D208" s="23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</row>
    <row r="209" spans="1:34" s="17" customFormat="1" ht="23.1" customHeight="1">
      <c r="A209" s="18"/>
      <c r="C209" s="18"/>
      <c r="D209" s="23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</row>
    <row r="210" spans="1:34" s="17" customFormat="1" ht="23.1" customHeight="1">
      <c r="A210" s="18"/>
      <c r="C210" s="18"/>
      <c r="D210" s="23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</row>
    <row r="211" spans="1:34" s="17" customFormat="1" ht="23.1" customHeight="1">
      <c r="A211" s="18"/>
      <c r="C211" s="18"/>
      <c r="D211" s="23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</row>
    <row r="212" spans="1:34" s="17" customFormat="1" ht="23.1" customHeight="1">
      <c r="A212" s="18"/>
      <c r="C212" s="18"/>
      <c r="D212" s="23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</row>
    <row r="213" spans="1:34" s="17" customFormat="1" ht="23.1" customHeight="1">
      <c r="A213" s="18"/>
      <c r="C213" s="18"/>
      <c r="D213" s="23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</row>
    <row r="214" spans="1:34" s="17" customFormat="1" ht="23.1" customHeight="1">
      <c r="A214" s="18"/>
      <c r="C214" s="18"/>
      <c r="D214" s="23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</row>
    <row r="215" spans="1:34" s="17" customFormat="1" ht="23.1" customHeight="1">
      <c r="A215" s="18"/>
      <c r="C215" s="18"/>
      <c r="D215" s="23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</row>
    <row r="216" spans="1:34" s="17" customFormat="1" ht="23.1" customHeight="1">
      <c r="A216" s="18"/>
      <c r="C216" s="18"/>
      <c r="D216" s="23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</row>
    <row r="217" spans="1:34" s="17" customFormat="1" ht="23.1" customHeight="1">
      <c r="A217" s="18"/>
      <c r="C217" s="18"/>
      <c r="D217" s="23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</row>
    <row r="218" spans="1:34" s="17" customFormat="1" ht="23.1" customHeight="1">
      <c r="A218" s="18"/>
      <c r="C218" s="18"/>
      <c r="D218" s="23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</row>
    <row r="219" spans="1:34" s="17" customFormat="1" ht="23.1" customHeight="1">
      <c r="A219" s="18"/>
      <c r="C219" s="18"/>
      <c r="D219" s="23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</row>
    <row r="220" spans="1:34" s="17" customFormat="1" ht="23.1" customHeight="1">
      <c r="A220" s="18"/>
      <c r="C220" s="18"/>
      <c r="D220" s="23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</row>
    <row r="221" spans="1:34" s="17" customFormat="1" ht="23.1" customHeight="1">
      <c r="A221" s="18"/>
      <c r="C221" s="18"/>
      <c r="D221" s="23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</row>
    <row r="222" spans="1:34" s="17" customFormat="1" ht="23.1" customHeight="1">
      <c r="A222" s="18"/>
      <c r="C222" s="18"/>
      <c r="D222" s="23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</row>
    <row r="223" spans="1:34" s="17" customFormat="1" ht="23.1" customHeight="1">
      <c r="A223" s="18"/>
      <c r="C223" s="18"/>
      <c r="D223" s="23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</row>
    <row r="224" spans="1:34" s="17" customFormat="1" ht="23.1" customHeight="1">
      <c r="A224" s="18"/>
      <c r="C224" s="18"/>
      <c r="D224" s="23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</row>
    <row r="225" spans="1:34" s="17" customFormat="1" ht="23.1" customHeight="1">
      <c r="A225" s="18"/>
      <c r="C225" s="18"/>
      <c r="D225" s="23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</row>
    <row r="226" spans="1:34" s="17" customFormat="1" ht="23.1" customHeight="1">
      <c r="A226" s="18"/>
      <c r="C226" s="18"/>
      <c r="D226" s="23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</row>
    <row r="227" spans="1:34" s="17" customFormat="1" ht="23.1" customHeight="1">
      <c r="A227" s="18"/>
      <c r="C227" s="18"/>
      <c r="D227" s="23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</row>
    <row r="228" spans="1:34" s="17" customFormat="1" ht="23.1" customHeight="1">
      <c r="A228" s="18"/>
      <c r="C228" s="18"/>
      <c r="D228" s="23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</row>
    <row r="229" spans="1:34" s="17" customFormat="1" ht="23.1" customHeight="1">
      <c r="A229" s="18"/>
      <c r="C229" s="18"/>
      <c r="D229" s="23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</row>
    <row r="230" spans="1:34" s="17" customFormat="1" ht="23.1" customHeight="1">
      <c r="A230" s="18"/>
      <c r="C230" s="18"/>
      <c r="D230" s="23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</row>
    <row r="231" spans="1:34" s="17" customFormat="1" ht="23.1" customHeight="1">
      <c r="A231" s="18"/>
      <c r="C231" s="18"/>
      <c r="D231" s="23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</row>
    <row r="232" spans="1:34" s="17" customFormat="1" ht="23.1" customHeight="1">
      <c r="A232" s="18"/>
      <c r="C232" s="18"/>
      <c r="D232" s="23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</row>
    <row r="233" spans="1:34" s="17" customFormat="1" ht="23.1" customHeight="1">
      <c r="A233" s="18"/>
      <c r="C233" s="18"/>
      <c r="D233" s="23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</row>
    <row r="234" spans="1:34" s="17" customFormat="1" ht="23.1" customHeight="1">
      <c r="A234" s="18"/>
      <c r="C234" s="18"/>
      <c r="D234" s="23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</row>
    <row r="235" spans="1:34" s="17" customFormat="1" ht="23.1" customHeight="1">
      <c r="A235" s="18"/>
      <c r="C235" s="18"/>
      <c r="D235" s="23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</row>
    <row r="236" spans="1:34" s="17" customFormat="1" ht="23.1" customHeight="1">
      <c r="A236" s="18"/>
      <c r="C236" s="18"/>
      <c r="D236" s="23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</row>
    <row r="237" spans="1:34" s="17" customFormat="1" ht="23.1" customHeight="1">
      <c r="A237" s="18"/>
      <c r="C237" s="18"/>
      <c r="D237" s="23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</row>
    <row r="238" spans="1:34" s="17" customFormat="1" ht="23.1" customHeight="1">
      <c r="A238" s="18"/>
      <c r="C238" s="18"/>
      <c r="D238" s="23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</row>
    <row r="239" spans="1:34" s="17" customFormat="1" ht="23.1" customHeight="1">
      <c r="A239" s="18"/>
      <c r="C239" s="18"/>
      <c r="D239" s="23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</row>
    <row r="240" spans="1:34" s="17" customFormat="1" ht="23.1" customHeight="1">
      <c r="A240" s="18"/>
      <c r="C240" s="18"/>
      <c r="D240" s="23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</row>
    <row r="241" spans="1:34" s="17" customFormat="1" ht="23.1" customHeight="1">
      <c r="A241" s="18"/>
      <c r="C241" s="18"/>
      <c r="D241" s="23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</row>
    <row r="242" spans="1:34" s="17" customFormat="1" ht="23.1" customHeight="1">
      <c r="A242" s="18"/>
      <c r="C242" s="18"/>
      <c r="D242" s="23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</row>
    <row r="243" spans="1:34" s="17" customFormat="1" ht="23.1" customHeight="1">
      <c r="A243" s="18"/>
      <c r="C243" s="18"/>
      <c r="D243" s="23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</row>
    <row r="244" spans="1:34" s="17" customFormat="1" ht="23.1" customHeight="1">
      <c r="A244" s="18"/>
      <c r="C244" s="18"/>
      <c r="D244" s="23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</row>
    <row r="245" spans="1:34" s="17" customFormat="1" ht="23.1" customHeight="1">
      <c r="A245" s="18"/>
      <c r="C245" s="18"/>
      <c r="D245" s="23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</row>
    <row r="246" spans="1:34" s="17" customFormat="1" ht="23.1" customHeight="1">
      <c r="A246" s="18"/>
      <c r="C246" s="18"/>
      <c r="D246" s="23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</row>
    <row r="247" spans="1:34" s="17" customFormat="1" ht="23.1" customHeight="1">
      <c r="A247" s="18"/>
      <c r="C247" s="18"/>
      <c r="D247" s="23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</row>
    <row r="248" spans="1:34" s="17" customFormat="1" ht="23.1" customHeight="1">
      <c r="A248" s="18"/>
      <c r="C248" s="18"/>
      <c r="D248" s="23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</row>
    <row r="249" spans="1:34" s="17" customFormat="1" ht="23.1" customHeight="1">
      <c r="A249" s="18"/>
      <c r="C249" s="18"/>
      <c r="D249" s="23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</row>
    <row r="250" spans="1:34" s="17" customFormat="1" ht="23.1" customHeight="1">
      <c r="A250" s="18"/>
      <c r="C250" s="18"/>
      <c r="D250" s="23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</row>
    <row r="251" spans="1:34" s="17" customFormat="1" ht="23.1" customHeight="1">
      <c r="A251" s="18"/>
      <c r="C251" s="18"/>
      <c r="D251" s="23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</row>
    <row r="252" spans="1:34" s="17" customFormat="1" ht="23.1" customHeight="1">
      <c r="A252" s="18"/>
      <c r="C252" s="18"/>
      <c r="D252" s="23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</row>
    <row r="253" spans="1:34" s="17" customFormat="1" ht="23.1" customHeight="1">
      <c r="A253" s="18"/>
      <c r="C253" s="18"/>
      <c r="D253" s="23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</row>
    <row r="254" spans="1:34" s="17" customFormat="1" ht="23.1" customHeight="1">
      <c r="A254" s="18"/>
      <c r="C254" s="18"/>
      <c r="D254" s="23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</row>
    <row r="255" spans="1:34" s="17" customFormat="1" ht="23.1" customHeight="1">
      <c r="A255" s="18"/>
      <c r="C255" s="18"/>
      <c r="D255" s="23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</row>
    <row r="256" spans="1:34" s="17" customFormat="1" ht="23.1" customHeight="1">
      <c r="A256" s="18"/>
      <c r="C256" s="18"/>
      <c r="D256" s="23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</row>
    <row r="257" spans="1:34" s="17" customFormat="1" ht="23.1" customHeight="1">
      <c r="A257" s="18"/>
      <c r="C257" s="18"/>
      <c r="D257" s="23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</row>
    <row r="258" spans="1:34" s="17" customFormat="1" ht="23.1" customHeight="1">
      <c r="A258" s="18"/>
      <c r="C258" s="18"/>
      <c r="D258" s="23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</row>
    <row r="259" spans="1:34" s="17" customFormat="1" ht="23.1" customHeight="1">
      <c r="A259" s="18"/>
      <c r="C259" s="18"/>
      <c r="D259" s="23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</row>
    <row r="260" spans="1:34" s="17" customFormat="1" ht="23.1" customHeight="1">
      <c r="A260" s="18"/>
      <c r="C260" s="18"/>
      <c r="D260" s="23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</row>
    <row r="261" spans="1:34" s="17" customFormat="1" ht="23.1" customHeight="1">
      <c r="A261" s="18"/>
      <c r="C261" s="18"/>
      <c r="D261" s="23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</row>
    <row r="262" spans="1:34" s="17" customFormat="1" ht="23.1" customHeight="1">
      <c r="A262" s="18"/>
      <c r="C262" s="18"/>
      <c r="D262" s="23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</row>
    <row r="263" spans="1:34" s="17" customFormat="1" ht="23.1" customHeight="1">
      <c r="A263" s="18"/>
      <c r="C263" s="18"/>
      <c r="D263" s="23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</row>
    <row r="264" spans="1:34" s="17" customFormat="1" ht="23.1" customHeight="1">
      <c r="A264" s="18"/>
      <c r="C264" s="18"/>
      <c r="D264" s="23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</row>
    <row r="265" spans="1:34" s="17" customFormat="1" ht="23.1" customHeight="1">
      <c r="A265" s="18"/>
      <c r="C265" s="18"/>
      <c r="D265" s="23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</row>
    <row r="266" spans="1:34" s="17" customFormat="1" ht="23.1" customHeight="1">
      <c r="A266" s="18"/>
      <c r="C266" s="18"/>
      <c r="D266" s="23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</row>
    <row r="267" spans="1:34" s="17" customFormat="1" ht="23.1" customHeight="1">
      <c r="A267" s="18"/>
      <c r="C267" s="18"/>
      <c r="D267" s="23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</row>
    <row r="268" spans="1:34" s="17" customFormat="1" ht="23.1" customHeight="1">
      <c r="A268" s="18"/>
      <c r="C268" s="18"/>
      <c r="D268" s="23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</row>
    <row r="269" spans="1:34" s="17" customFormat="1" ht="23.1" customHeight="1">
      <c r="A269" s="18"/>
      <c r="C269" s="18"/>
      <c r="D269" s="23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</row>
    <row r="270" spans="1:34" s="17" customFormat="1" ht="23.1" customHeight="1">
      <c r="A270" s="18"/>
      <c r="C270" s="18"/>
      <c r="D270" s="23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</row>
    <row r="271" spans="1:34" s="17" customFormat="1" ht="23.1" customHeight="1">
      <c r="A271" s="18"/>
      <c r="C271" s="18"/>
      <c r="D271" s="23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</row>
    <row r="272" spans="1:34" s="17" customFormat="1" ht="23.1" customHeight="1">
      <c r="A272" s="18"/>
      <c r="C272" s="18"/>
      <c r="D272" s="23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</row>
    <row r="273" spans="1:34" s="17" customFormat="1" ht="23.1" customHeight="1">
      <c r="A273" s="18"/>
      <c r="C273" s="18"/>
      <c r="D273" s="23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</row>
    <row r="274" spans="1:34" s="17" customFormat="1" ht="23.1" customHeight="1">
      <c r="A274" s="18"/>
      <c r="C274" s="18"/>
      <c r="D274" s="23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</row>
    <row r="275" spans="1:34" s="17" customFormat="1" ht="23.1" customHeight="1">
      <c r="A275" s="18"/>
      <c r="C275" s="18"/>
      <c r="D275" s="23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</row>
    <row r="276" spans="1:34" s="17" customFormat="1" ht="23.1" customHeight="1">
      <c r="A276" s="18"/>
      <c r="C276" s="18"/>
      <c r="D276" s="23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</row>
    <row r="277" spans="1:34" s="17" customFormat="1" ht="23.1" customHeight="1">
      <c r="A277" s="18"/>
      <c r="C277" s="18"/>
      <c r="D277" s="23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</row>
    <row r="278" spans="1:34" s="17" customFormat="1" ht="23.1" customHeight="1">
      <c r="A278" s="18"/>
      <c r="C278" s="18"/>
      <c r="D278" s="23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</row>
    <row r="279" spans="1:34" s="17" customFormat="1" ht="23.1" customHeight="1">
      <c r="A279" s="18"/>
      <c r="C279" s="18"/>
      <c r="D279" s="23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</row>
    <row r="280" spans="1:34" s="17" customFormat="1" ht="23.1" customHeight="1">
      <c r="A280" s="18"/>
      <c r="C280" s="18"/>
      <c r="D280" s="23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</row>
    <row r="281" spans="1:34" s="17" customFormat="1" ht="23.1" customHeight="1">
      <c r="A281" s="18"/>
      <c r="C281" s="18"/>
      <c r="D281" s="23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</row>
    <row r="282" spans="1:34" s="17" customFormat="1" ht="23.1" customHeight="1">
      <c r="A282" s="18"/>
      <c r="C282" s="18"/>
      <c r="D282" s="23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</row>
    <row r="283" spans="1:34" s="17" customFormat="1" ht="23.1" customHeight="1">
      <c r="A283" s="18"/>
      <c r="C283" s="18"/>
      <c r="D283" s="23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</row>
    <row r="284" spans="1:34" s="17" customFormat="1" ht="23.1" customHeight="1">
      <c r="A284" s="18"/>
      <c r="C284" s="18"/>
      <c r="D284" s="23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</row>
    <row r="285" spans="1:34" s="17" customFormat="1" ht="23.1" customHeight="1">
      <c r="A285" s="18"/>
      <c r="C285" s="18"/>
      <c r="D285" s="23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</row>
    <row r="286" spans="1:34" s="17" customFormat="1" ht="23.1" customHeight="1">
      <c r="A286" s="18"/>
      <c r="C286" s="18"/>
      <c r="D286" s="23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</row>
    <row r="287" spans="1:34" s="17" customFormat="1" ht="23.1" customHeight="1">
      <c r="A287" s="18"/>
      <c r="C287" s="18"/>
      <c r="D287" s="23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</row>
    <row r="288" spans="1:34" s="17" customFormat="1" ht="23.1" customHeight="1">
      <c r="A288" s="18"/>
      <c r="C288" s="18"/>
      <c r="D288" s="23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</row>
    <row r="289" spans="1:34" s="17" customFormat="1" ht="23.1" customHeight="1">
      <c r="A289" s="18"/>
      <c r="C289" s="18"/>
      <c r="D289" s="23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</row>
    <row r="290" spans="1:34" s="17" customFormat="1" ht="23.1" customHeight="1">
      <c r="A290" s="18"/>
      <c r="C290" s="18"/>
      <c r="D290" s="23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</row>
    <row r="291" spans="1:34" s="17" customFormat="1" ht="23.1" customHeight="1">
      <c r="A291" s="18"/>
      <c r="C291" s="18"/>
      <c r="D291" s="23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</row>
    <row r="292" spans="1:34" s="17" customFormat="1" ht="23.1" customHeight="1">
      <c r="A292" s="18"/>
      <c r="C292" s="18"/>
      <c r="D292" s="23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</row>
    <row r="293" spans="1:34" s="17" customFormat="1" ht="23.1" customHeight="1">
      <c r="A293" s="18"/>
      <c r="C293" s="18"/>
      <c r="D293" s="23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</row>
    <row r="294" spans="1:34" s="17" customFormat="1" ht="23.1" customHeight="1">
      <c r="A294" s="18"/>
      <c r="C294" s="18"/>
      <c r="D294" s="23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</row>
    <row r="295" spans="1:34" s="17" customFormat="1" ht="23.1" customHeight="1">
      <c r="A295" s="18"/>
      <c r="C295" s="18"/>
      <c r="D295" s="23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</row>
    <row r="296" spans="1:34" s="17" customFormat="1" ht="23.1" customHeight="1">
      <c r="A296" s="18"/>
      <c r="C296" s="18"/>
      <c r="D296" s="23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</row>
    <row r="297" spans="1:34" s="17" customFormat="1" ht="23.1" customHeight="1">
      <c r="A297" s="18"/>
      <c r="C297" s="18"/>
      <c r="D297" s="23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</row>
    <row r="298" spans="1:34" s="17" customFormat="1" ht="23.1" customHeight="1">
      <c r="A298" s="18"/>
      <c r="C298" s="18"/>
      <c r="D298" s="23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</row>
    <row r="299" spans="1:34" s="17" customFormat="1" ht="23.1" customHeight="1">
      <c r="A299" s="18"/>
      <c r="C299" s="18"/>
      <c r="D299" s="23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</row>
    <row r="300" spans="1:34" s="17" customFormat="1" ht="23.1" customHeight="1">
      <c r="A300" s="18"/>
      <c r="C300" s="18"/>
      <c r="D300" s="23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</row>
    <row r="301" spans="1:34" s="17" customFormat="1" ht="23.1" customHeight="1">
      <c r="A301" s="18"/>
      <c r="C301" s="18"/>
      <c r="D301" s="23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</row>
    <row r="302" spans="1:34" s="17" customFormat="1" ht="23.1" customHeight="1">
      <c r="A302" s="18"/>
      <c r="C302" s="18"/>
      <c r="D302" s="23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</row>
    <row r="303" spans="1:34" s="17" customFormat="1" ht="23.1" customHeight="1">
      <c r="A303" s="18"/>
      <c r="C303" s="18"/>
      <c r="D303" s="23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</row>
    <row r="304" spans="1:34" s="17" customFormat="1" ht="23.1" customHeight="1">
      <c r="A304" s="18"/>
      <c r="C304" s="18"/>
      <c r="D304" s="23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</row>
    <row r="305" spans="1:34" s="17" customFormat="1" ht="23.1" customHeight="1">
      <c r="A305" s="18"/>
      <c r="C305" s="18"/>
      <c r="D305" s="23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</row>
    <row r="306" spans="1:34" s="17" customFormat="1" ht="23.1" customHeight="1">
      <c r="A306" s="18"/>
      <c r="C306" s="18"/>
      <c r="D306" s="23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</row>
    <row r="307" spans="1:34" s="17" customFormat="1" ht="23.1" customHeight="1">
      <c r="A307" s="18"/>
      <c r="C307" s="18"/>
      <c r="D307" s="23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</row>
    <row r="308" spans="1:34" s="17" customFormat="1" ht="23.1" customHeight="1">
      <c r="A308" s="18"/>
      <c r="C308" s="18"/>
      <c r="D308" s="23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</row>
    <row r="309" spans="1:34" s="17" customFormat="1" ht="23.1" customHeight="1">
      <c r="A309" s="18"/>
      <c r="C309" s="18"/>
      <c r="D309" s="23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</row>
    <row r="310" spans="1:34" s="17" customFormat="1" ht="23.1" customHeight="1">
      <c r="A310" s="18"/>
      <c r="C310" s="18"/>
      <c r="D310" s="23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</row>
    <row r="311" spans="1:34" s="17" customFormat="1" ht="23.1" customHeight="1">
      <c r="A311" s="18"/>
      <c r="C311" s="18"/>
      <c r="D311" s="23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</row>
    <row r="312" spans="1:34" s="17" customFormat="1" ht="23.1" customHeight="1">
      <c r="A312" s="18"/>
      <c r="C312" s="18"/>
      <c r="D312" s="23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</row>
    <row r="313" spans="1:34" s="17" customFormat="1" ht="23.1" customHeight="1">
      <c r="A313" s="18"/>
      <c r="C313" s="18"/>
      <c r="D313" s="23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</row>
    <row r="314" spans="1:34" s="17" customFormat="1" ht="23.1" customHeight="1">
      <c r="A314" s="18"/>
      <c r="C314" s="18"/>
      <c r="D314" s="23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</row>
    <row r="315" spans="1:34" s="17" customFormat="1" ht="23.1" customHeight="1">
      <c r="A315" s="18"/>
      <c r="C315" s="18"/>
      <c r="D315" s="23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</row>
    <row r="316" spans="1:34" s="17" customFormat="1" ht="23.1" customHeight="1">
      <c r="A316" s="18"/>
      <c r="C316" s="18"/>
      <c r="D316" s="23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</row>
    <row r="317" spans="1:34" s="17" customFormat="1" ht="23.1" customHeight="1">
      <c r="A317" s="18"/>
      <c r="C317" s="18"/>
      <c r="D317" s="23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</row>
    <row r="318" spans="1:34" s="17" customFormat="1" ht="23.1" customHeight="1">
      <c r="A318" s="18"/>
      <c r="C318" s="18"/>
      <c r="D318" s="23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</row>
    <row r="319" spans="1:34" s="17" customFormat="1" ht="23.1" customHeight="1">
      <c r="A319" s="18"/>
      <c r="C319" s="18"/>
      <c r="D319" s="23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</row>
    <row r="320" spans="1:34" s="17" customFormat="1" ht="23.1" customHeight="1">
      <c r="A320" s="18"/>
      <c r="C320" s="18"/>
      <c r="D320" s="23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</row>
    <row r="321" spans="1:34" s="17" customFormat="1" ht="23.1" customHeight="1">
      <c r="A321" s="18"/>
      <c r="C321" s="18"/>
      <c r="D321" s="23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</row>
    <row r="322" spans="1:34" s="17" customFormat="1" ht="23.1" customHeight="1">
      <c r="A322" s="18"/>
      <c r="C322" s="18"/>
      <c r="D322" s="23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</row>
    <row r="323" spans="1:34" s="17" customFormat="1" ht="23.1" customHeight="1">
      <c r="A323" s="18"/>
      <c r="C323" s="18"/>
      <c r="D323" s="23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</row>
    <row r="324" spans="1:34" s="17" customFormat="1" ht="23.1" customHeight="1">
      <c r="A324" s="18"/>
      <c r="C324" s="18"/>
      <c r="D324" s="23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</row>
    <row r="325" spans="1:34" s="17" customFormat="1" ht="23.1" customHeight="1">
      <c r="A325" s="18"/>
      <c r="C325" s="18"/>
      <c r="D325" s="23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</row>
    <row r="326" spans="1:34" s="17" customFormat="1" ht="23.1" customHeight="1">
      <c r="A326" s="18"/>
      <c r="C326" s="18"/>
      <c r="D326" s="23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</row>
    <row r="327" spans="1:34" s="17" customFormat="1" ht="23.1" customHeight="1">
      <c r="A327" s="18"/>
      <c r="C327" s="18"/>
      <c r="D327" s="23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</row>
    <row r="328" spans="1:34" s="17" customFormat="1" ht="23.1" customHeight="1">
      <c r="A328" s="18"/>
      <c r="C328" s="18"/>
      <c r="D328" s="23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</row>
    <row r="329" spans="1:34" s="17" customFormat="1" ht="23.1" customHeight="1">
      <c r="A329" s="18"/>
      <c r="C329" s="18"/>
      <c r="D329" s="23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</row>
    <row r="330" spans="1:34" s="17" customFormat="1" ht="23.1" customHeight="1">
      <c r="A330" s="18"/>
      <c r="C330" s="18"/>
      <c r="D330" s="23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</row>
    <row r="331" spans="1:34" s="17" customFormat="1" ht="23.1" customHeight="1">
      <c r="A331" s="18"/>
      <c r="C331" s="18"/>
      <c r="D331" s="23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</row>
    <row r="332" spans="1:34" s="17" customFormat="1" ht="23.1" customHeight="1">
      <c r="A332" s="18"/>
      <c r="C332" s="18"/>
      <c r="D332" s="23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</row>
    <row r="333" spans="1:34" s="17" customFormat="1" ht="23.1" customHeight="1">
      <c r="A333" s="18"/>
      <c r="C333" s="18"/>
      <c r="D333" s="23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34" s="17" customFormat="1" ht="23.1" customHeight="1">
      <c r="A334" s="18"/>
      <c r="C334" s="18"/>
      <c r="D334" s="23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</row>
    <row r="335" spans="1:34" s="17" customFormat="1" ht="23.1" customHeight="1">
      <c r="A335" s="18"/>
      <c r="C335" s="18"/>
      <c r="D335" s="23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</row>
    <row r="336" spans="1:34" s="17" customFormat="1" ht="23.1" customHeight="1">
      <c r="A336" s="18"/>
      <c r="C336" s="18"/>
      <c r="D336" s="23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</row>
    <row r="337" spans="1:34" s="17" customFormat="1" ht="23.1" customHeight="1">
      <c r="A337" s="18"/>
      <c r="C337" s="18"/>
      <c r="D337" s="23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</row>
    <row r="338" spans="1:34" s="17" customFormat="1" ht="23.1" customHeight="1">
      <c r="A338" s="18"/>
      <c r="C338" s="18"/>
      <c r="D338" s="23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</row>
    <row r="339" spans="1:34" s="17" customFormat="1" ht="23.1" customHeight="1">
      <c r="A339" s="18"/>
      <c r="C339" s="18"/>
      <c r="D339" s="23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</row>
    <row r="340" spans="1:34" s="17" customFormat="1" ht="23.1" customHeight="1">
      <c r="A340" s="18"/>
      <c r="C340" s="18"/>
      <c r="D340" s="23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</row>
    <row r="341" spans="1:34" s="17" customFormat="1" ht="23.1" customHeight="1">
      <c r="A341" s="18"/>
      <c r="C341" s="18"/>
      <c r="D341" s="23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</row>
    <row r="342" spans="1:34" s="17" customFormat="1" ht="23.1" customHeight="1">
      <c r="A342" s="18"/>
      <c r="C342" s="18"/>
      <c r="D342" s="23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</row>
    <row r="343" spans="1:34" s="17" customFormat="1" ht="23.1" customHeight="1">
      <c r="A343" s="18"/>
      <c r="C343" s="18"/>
      <c r="D343" s="23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</row>
    <row r="344" spans="1:34" s="17" customFormat="1" ht="23.1" customHeight="1">
      <c r="A344" s="18"/>
      <c r="C344" s="18"/>
      <c r="D344" s="23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</row>
    <row r="345" spans="1:34" s="17" customFormat="1" ht="23.1" customHeight="1">
      <c r="A345" s="18"/>
      <c r="C345" s="18"/>
      <c r="D345" s="23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</row>
    <row r="346" spans="1:34" s="17" customFormat="1" ht="23.1" customHeight="1">
      <c r="A346" s="18"/>
      <c r="C346" s="18"/>
      <c r="D346" s="23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</row>
  </sheetData>
  <mergeCells count="64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A10:A11"/>
    <mergeCell ref="B10:B11"/>
    <mergeCell ref="C10:C11"/>
    <mergeCell ref="D10:D11"/>
    <mergeCell ref="C6:C7"/>
    <mergeCell ref="D6:D7"/>
    <mergeCell ref="A8:A9"/>
    <mergeCell ref="B8:B9"/>
    <mergeCell ref="C8:C9"/>
    <mergeCell ref="D8:D9"/>
    <mergeCell ref="A12:A13"/>
    <mergeCell ref="B12:B13"/>
    <mergeCell ref="C12:C13"/>
    <mergeCell ref="D12:D13"/>
    <mergeCell ref="A14:A15"/>
    <mergeCell ref="B14:B15"/>
    <mergeCell ref="A18:A19"/>
    <mergeCell ref="B18:B19"/>
    <mergeCell ref="C18:C19"/>
    <mergeCell ref="D18:D19"/>
    <mergeCell ref="C14:C15"/>
    <mergeCell ref="D14:D15"/>
    <mergeCell ref="A16:A17"/>
    <mergeCell ref="B16:B17"/>
    <mergeCell ref="C16:C17"/>
    <mergeCell ref="D16:D17"/>
    <mergeCell ref="A24:A25"/>
    <mergeCell ref="B24:B25"/>
    <mergeCell ref="C24:C25"/>
    <mergeCell ref="D24:D25"/>
    <mergeCell ref="A22:A23"/>
    <mergeCell ref="A20:A21"/>
    <mergeCell ref="B20:B21"/>
    <mergeCell ref="C20:C21"/>
    <mergeCell ref="B22:B23"/>
    <mergeCell ref="C22:C23"/>
    <mergeCell ref="D22:D23"/>
    <mergeCell ref="D26:D27"/>
    <mergeCell ref="D28:D29"/>
    <mergeCell ref="D20:D21"/>
    <mergeCell ref="A28:A29"/>
    <mergeCell ref="B28:B29"/>
    <mergeCell ref="C28:C29"/>
    <mergeCell ref="A26:A27"/>
    <mergeCell ref="B26:B27"/>
    <mergeCell ref="C26:C27"/>
    <mergeCell ref="C30:C31"/>
    <mergeCell ref="D30:D31"/>
    <mergeCell ref="A33:A34"/>
    <mergeCell ref="B33:B34"/>
    <mergeCell ref="C33:C34"/>
    <mergeCell ref="D33:D34"/>
    <mergeCell ref="A30:A31"/>
    <mergeCell ref="B30:B31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sqref="A1:D1"/>
    </sheetView>
  </sheetViews>
  <sheetFormatPr defaultRowHeight="15"/>
  <cols>
    <col min="1" max="1" width="41.7109375" style="28" customWidth="1"/>
    <col min="2" max="2" width="22.42578125" style="27" customWidth="1"/>
    <col min="3" max="3" width="62.42578125" style="27" customWidth="1"/>
    <col min="4" max="4" width="16.42578125" style="27" customWidth="1"/>
    <col min="5" max="16384" width="9.140625" style="27"/>
  </cols>
  <sheetData>
    <row r="1" spans="1:4" ht="47.25">
      <c r="A1" s="47" t="s">
        <v>106</v>
      </c>
      <c r="B1" s="47" t="s">
        <v>170</v>
      </c>
      <c r="C1" s="47" t="s">
        <v>14</v>
      </c>
      <c r="D1" s="47" t="s">
        <v>199</v>
      </c>
    </row>
    <row r="2" spans="1:4" ht="34.5" customHeight="1">
      <c r="A2" s="48" t="s">
        <v>107</v>
      </c>
      <c r="B2" s="48" t="s">
        <v>108</v>
      </c>
      <c r="C2" s="49" t="s">
        <v>109</v>
      </c>
      <c r="D2" s="50">
        <v>8047.0442587434227</v>
      </c>
    </row>
    <row r="3" spans="1:4" ht="26.25" customHeight="1">
      <c r="A3" s="48" t="s">
        <v>110</v>
      </c>
      <c r="B3" s="48" t="s">
        <v>1</v>
      </c>
      <c r="C3" s="49" t="s">
        <v>111</v>
      </c>
      <c r="D3" s="50">
        <v>6681.7978609993461</v>
      </c>
    </row>
    <row r="4" spans="1:4" ht="36.75" customHeight="1">
      <c r="A4" s="48" t="s">
        <v>112</v>
      </c>
      <c r="B4" s="48" t="s">
        <v>2</v>
      </c>
      <c r="C4" s="49" t="s">
        <v>113</v>
      </c>
      <c r="D4" s="50">
        <v>6283.2284466453448</v>
      </c>
    </row>
    <row r="5" spans="1:4" ht="35.25" customHeight="1">
      <c r="A5" s="48" t="s">
        <v>114</v>
      </c>
      <c r="B5" s="48" t="s">
        <v>2</v>
      </c>
      <c r="C5" s="49" t="s">
        <v>115</v>
      </c>
      <c r="D5" s="50">
        <v>4649.4033494961996</v>
      </c>
    </row>
    <row r="6" spans="1:4" ht="26.25" customHeight="1">
      <c r="A6" s="48" t="s">
        <v>116</v>
      </c>
      <c r="B6" s="48" t="s">
        <v>2</v>
      </c>
      <c r="C6" s="49" t="s">
        <v>117</v>
      </c>
      <c r="D6" s="50">
        <v>7744.420372089824</v>
      </c>
    </row>
    <row r="7" spans="1:4" ht="31.5" customHeight="1">
      <c r="A7" s="48" t="s">
        <v>118</v>
      </c>
      <c r="B7" s="48" t="s">
        <v>2</v>
      </c>
      <c r="C7" s="49" t="s">
        <v>119</v>
      </c>
      <c r="D7" s="50">
        <v>6000.5502252484603</v>
      </c>
    </row>
    <row r="8" spans="1:4" ht="26.25" customHeight="1">
      <c r="A8" s="48" t="s">
        <v>120</v>
      </c>
      <c r="B8" s="48" t="s">
        <v>0</v>
      </c>
      <c r="C8" s="49" t="s">
        <v>121</v>
      </c>
      <c r="D8" s="50">
        <v>7238.9009250661984</v>
      </c>
    </row>
    <row r="9" spans="1:4" ht="37.5" customHeight="1">
      <c r="A9" s="48" t="s">
        <v>122</v>
      </c>
      <c r="B9" s="48" t="s">
        <v>0</v>
      </c>
      <c r="C9" s="49" t="s">
        <v>123</v>
      </c>
      <c r="D9" s="50">
        <v>6516.7302864610192</v>
      </c>
    </row>
    <row r="10" spans="1:4" ht="38.25" customHeight="1">
      <c r="A10" s="48" t="s">
        <v>124</v>
      </c>
      <c r="B10" s="48" t="s">
        <v>0</v>
      </c>
      <c r="C10" s="49" t="s">
        <v>125</v>
      </c>
      <c r="D10" s="50">
        <v>7908.4700299184969</v>
      </c>
    </row>
    <row r="11" spans="1:4" ht="26.25" customHeight="1">
      <c r="A11" s="48" t="s">
        <v>126</v>
      </c>
      <c r="B11" s="48" t="s">
        <v>0</v>
      </c>
      <c r="C11" s="49" t="s">
        <v>127</v>
      </c>
      <c r="D11" s="50">
        <v>5037.8348636473056</v>
      </c>
    </row>
    <row r="12" spans="1:4" ht="33.75" customHeight="1">
      <c r="A12" s="48" t="s">
        <v>128</v>
      </c>
      <c r="B12" s="48" t="s">
        <v>0</v>
      </c>
      <c r="C12" s="49" t="s">
        <v>129</v>
      </c>
      <c r="D12" s="50">
        <v>5536.6415626397056</v>
      </c>
    </row>
    <row r="13" spans="1:4" ht="36.75" customHeight="1">
      <c r="A13" s="48" t="s">
        <v>130</v>
      </c>
      <c r="B13" s="48" t="s">
        <v>0</v>
      </c>
      <c r="C13" s="49" t="s">
        <v>131</v>
      </c>
      <c r="D13" s="50">
        <v>9905.4300354207498</v>
      </c>
    </row>
    <row r="14" spans="1:4" ht="26.25" customHeight="1">
      <c r="A14" s="48" t="s">
        <v>132</v>
      </c>
      <c r="B14" s="48" t="s">
        <v>55</v>
      </c>
      <c r="C14" s="49" t="s">
        <v>133</v>
      </c>
      <c r="D14" s="50">
        <v>6496.0968396437283</v>
      </c>
    </row>
    <row r="15" spans="1:4" ht="26.25" customHeight="1">
      <c r="A15" s="48" t="s">
        <v>134</v>
      </c>
      <c r="B15" s="48" t="s">
        <v>6</v>
      </c>
      <c r="C15" s="49" t="s">
        <v>135</v>
      </c>
      <c r="D15" s="50">
        <v>7724.4747068331089</v>
      </c>
    </row>
    <row r="16" spans="1:4" ht="26.25" customHeight="1">
      <c r="A16" s="48" t="s">
        <v>136</v>
      </c>
      <c r="B16" s="48" t="s">
        <v>137</v>
      </c>
      <c r="C16" s="49" t="s">
        <v>138</v>
      </c>
      <c r="D16" s="50">
        <v>8995.8939440833583</v>
      </c>
    </row>
    <row r="17" spans="1:4" ht="35.25" customHeight="1">
      <c r="A17" s="48" t="s">
        <v>139</v>
      </c>
      <c r="B17" s="48" t="s">
        <v>137</v>
      </c>
      <c r="C17" s="49" t="s">
        <v>140</v>
      </c>
      <c r="D17" s="50">
        <v>4953.7466900512391</v>
      </c>
    </row>
    <row r="18" spans="1:4" ht="26.25" customHeight="1">
      <c r="A18" s="48" t="s">
        <v>141</v>
      </c>
      <c r="B18" s="48" t="s">
        <v>4</v>
      </c>
      <c r="C18" s="49" t="s">
        <v>142</v>
      </c>
      <c r="D18" s="50">
        <v>9160.7345507066948</v>
      </c>
    </row>
    <row r="19" spans="1:4" ht="34.5" customHeight="1">
      <c r="A19" s="48" t="s">
        <v>143</v>
      </c>
      <c r="B19" s="48" t="s">
        <v>144</v>
      </c>
      <c r="C19" s="49" t="s">
        <v>145</v>
      </c>
      <c r="D19" s="50">
        <v>4277.6574160046766</v>
      </c>
    </row>
    <row r="20" spans="1:4" ht="26.25" customHeight="1">
      <c r="A20" s="48" t="s">
        <v>146</v>
      </c>
      <c r="B20" s="48" t="s">
        <v>7</v>
      </c>
      <c r="C20" s="49" t="s">
        <v>147</v>
      </c>
      <c r="D20" s="50">
        <v>7761.3845042814401</v>
      </c>
    </row>
    <row r="21" spans="1:4" ht="26.25" customHeight="1">
      <c r="A21" s="48" t="s">
        <v>148</v>
      </c>
      <c r="B21" s="48" t="s">
        <v>7</v>
      </c>
      <c r="C21" s="49" t="s">
        <v>149</v>
      </c>
      <c r="D21" s="50">
        <v>3169.7926338594862</v>
      </c>
    </row>
    <row r="22" spans="1:4" ht="26.25" customHeight="1">
      <c r="A22" s="48" t="s">
        <v>150</v>
      </c>
      <c r="B22" s="48" t="s">
        <v>7</v>
      </c>
      <c r="C22" s="49" t="s">
        <v>151</v>
      </c>
      <c r="D22" s="50">
        <v>3645.2422710547125</v>
      </c>
    </row>
    <row r="23" spans="1:4" ht="34.5" customHeight="1">
      <c r="A23" s="48" t="s">
        <v>152</v>
      </c>
      <c r="B23" s="48" t="s">
        <v>9</v>
      </c>
      <c r="C23" s="49" t="s">
        <v>153</v>
      </c>
      <c r="D23" s="50">
        <v>8071.8662952646237</v>
      </c>
    </row>
    <row r="24" spans="1:4" ht="30.75" customHeight="1">
      <c r="A24" s="48" t="s">
        <v>154</v>
      </c>
      <c r="B24" s="48" t="s">
        <v>155</v>
      </c>
      <c r="C24" s="49" t="s">
        <v>156</v>
      </c>
      <c r="D24" s="51">
        <v>8332.3360500704966</v>
      </c>
    </row>
    <row r="25" spans="1:4" ht="19.5" customHeight="1">
      <c r="A25" s="52"/>
      <c r="B25" s="53"/>
      <c r="C25" s="53"/>
      <c r="D25" s="54">
        <f>SUM(D2:D24)</f>
        <v>154139.67811822964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8" sqref="A8"/>
    </sheetView>
  </sheetViews>
  <sheetFormatPr defaultRowHeight="15"/>
  <cols>
    <col min="1" max="1" width="40.5703125" style="55" bestFit="1" customWidth="1"/>
    <col min="2" max="2" width="22.140625" style="55" customWidth="1"/>
    <col min="3" max="3" width="89" style="55" bestFit="1" customWidth="1"/>
    <col min="4" max="4" width="14.7109375" style="55" bestFit="1" customWidth="1"/>
    <col min="5" max="16384" width="9.140625" style="55"/>
  </cols>
  <sheetData>
    <row r="1" spans="1:4" ht="47.25">
      <c r="A1" s="47" t="s">
        <v>106</v>
      </c>
      <c r="B1" s="47" t="s">
        <v>170</v>
      </c>
      <c r="C1" s="47" t="s">
        <v>14</v>
      </c>
      <c r="D1" s="47" t="s">
        <v>199</v>
      </c>
    </row>
    <row r="2" spans="1:4" ht="26.25" customHeight="1">
      <c r="A2" s="56" t="s">
        <v>179</v>
      </c>
      <c r="B2" s="57" t="s">
        <v>2</v>
      </c>
      <c r="C2" s="58" t="s">
        <v>180</v>
      </c>
      <c r="D2" s="59">
        <v>8999.9656109219704</v>
      </c>
    </row>
    <row r="3" spans="1:4" ht="33.75" customHeight="1">
      <c r="A3" s="56" t="s">
        <v>171</v>
      </c>
      <c r="B3" s="57" t="s">
        <v>0</v>
      </c>
      <c r="C3" s="58" t="s">
        <v>172</v>
      </c>
      <c r="D3" s="59">
        <v>8941.1602874926921</v>
      </c>
    </row>
    <row r="4" spans="1:4" ht="33.75" customHeight="1">
      <c r="A4" s="56" t="s">
        <v>185</v>
      </c>
      <c r="B4" s="57" t="s">
        <v>8</v>
      </c>
      <c r="C4" s="60" t="s">
        <v>186</v>
      </c>
      <c r="D4" s="59">
        <v>9076.4813095360914</v>
      </c>
    </row>
    <row r="5" spans="1:4" ht="33.75" customHeight="1">
      <c r="A5" s="56" t="s">
        <v>181</v>
      </c>
      <c r="B5" s="57" t="s">
        <v>0</v>
      </c>
      <c r="C5" s="60" t="s">
        <v>182</v>
      </c>
      <c r="D5" s="59">
        <v>9970.4253928952166</v>
      </c>
    </row>
    <row r="6" spans="1:4" ht="24" customHeight="1">
      <c r="A6" s="56" t="s">
        <v>187</v>
      </c>
      <c r="B6" s="57" t="s">
        <v>0</v>
      </c>
      <c r="C6" s="60" t="s">
        <v>188</v>
      </c>
      <c r="D6" s="59">
        <v>9972.6950720451186</v>
      </c>
    </row>
    <row r="7" spans="1:4" ht="31.5">
      <c r="A7" s="56" t="s">
        <v>189</v>
      </c>
      <c r="B7" s="57" t="s">
        <v>0</v>
      </c>
      <c r="C7" s="60" t="s">
        <v>190</v>
      </c>
      <c r="D7" s="59">
        <v>2117.335534234327</v>
      </c>
    </row>
    <row r="8" spans="1:4" ht="33" customHeight="1">
      <c r="A8" s="56" t="s">
        <v>191</v>
      </c>
      <c r="B8" s="57" t="s">
        <v>0</v>
      </c>
      <c r="C8" s="60" t="s">
        <v>192</v>
      </c>
      <c r="D8" s="59">
        <v>9972.8326283572333</v>
      </c>
    </row>
    <row r="9" spans="1:4" ht="26.25" customHeight="1">
      <c r="A9" s="56" t="s">
        <v>193</v>
      </c>
      <c r="B9" s="57" t="s">
        <v>0</v>
      </c>
      <c r="C9" s="60" t="s">
        <v>194</v>
      </c>
      <c r="D9" s="59">
        <v>9993.4660751745232</v>
      </c>
    </row>
    <row r="10" spans="1:4" ht="26.25" customHeight="1">
      <c r="A10" s="56" t="s">
        <v>195</v>
      </c>
      <c r="B10" s="57" t="s">
        <v>0</v>
      </c>
      <c r="C10" s="60" t="s">
        <v>196</v>
      </c>
      <c r="D10" s="59">
        <v>4377.0418515079609</v>
      </c>
    </row>
    <row r="11" spans="1:4" ht="26.25" customHeight="1">
      <c r="A11" s="56" t="s">
        <v>197</v>
      </c>
      <c r="B11" s="57" t="s">
        <v>0</v>
      </c>
      <c r="C11" s="60" t="s">
        <v>198</v>
      </c>
      <c r="D11" s="59">
        <v>10419.890642731867</v>
      </c>
    </row>
    <row r="12" spans="1:4" ht="26.25" customHeight="1">
      <c r="A12" s="39" t="s">
        <v>169</v>
      </c>
      <c r="B12" s="40"/>
      <c r="C12" s="41"/>
      <c r="D12" s="42"/>
    </row>
    <row r="13" spans="1:4" ht="26.25" customHeight="1">
      <c r="A13" s="56" t="s">
        <v>173</v>
      </c>
      <c r="B13" s="57" t="s">
        <v>0</v>
      </c>
      <c r="C13" s="58" t="s">
        <v>174</v>
      </c>
      <c r="D13" s="59">
        <v>9622.7518140238662</v>
      </c>
    </row>
    <row r="14" spans="1:4" ht="26.25" customHeight="1">
      <c r="A14" s="56" t="s">
        <v>175</v>
      </c>
      <c r="B14" s="57" t="s">
        <v>0</v>
      </c>
      <c r="C14" s="58" t="s">
        <v>176</v>
      </c>
      <c r="D14" s="59">
        <v>7740.2936827263657</v>
      </c>
    </row>
    <row r="15" spans="1:4" ht="35.25" customHeight="1">
      <c r="A15" s="56" t="s">
        <v>183</v>
      </c>
      <c r="B15" s="57" t="s">
        <v>0</v>
      </c>
      <c r="C15" s="60" t="s">
        <v>184</v>
      </c>
      <c r="D15" s="59">
        <v>9285.0510677808725</v>
      </c>
    </row>
    <row r="16" spans="1:4" ht="33.75" customHeight="1">
      <c r="A16" s="56" t="s">
        <v>177</v>
      </c>
      <c r="B16" s="57" t="s">
        <v>0</v>
      </c>
      <c r="C16" s="58" t="s">
        <v>178</v>
      </c>
      <c r="D16" s="59">
        <v>9993.1221843942349</v>
      </c>
    </row>
    <row r="17" spans="1:4" ht="18.75">
      <c r="A17" s="61"/>
      <c r="B17" s="62"/>
      <c r="C17" s="62"/>
      <c r="D17" s="63">
        <f>SUM(D2:D11)</f>
        <v>83841.294404897009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B16" sqref="B16"/>
    </sheetView>
  </sheetViews>
  <sheetFormatPr defaultRowHeight="15"/>
  <cols>
    <col min="1" max="1" width="62.140625" style="55" customWidth="1"/>
    <col min="2" max="2" width="24.7109375" style="55" customWidth="1"/>
    <col min="3" max="3" width="75.85546875" style="55" customWidth="1"/>
    <col min="4" max="4" width="20.5703125" style="55" customWidth="1"/>
    <col min="5" max="16384" width="9.140625" style="55"/>
  </cols>
  <sheetData>
    <row r="1" spans="1:4" ht="60.75" customHeight="1">
      <c r="A1" s="47" t="s">
        <v>106</v>
      </c>
      <c r="B1" s="47" t="s">
        <v>170</v>
      </c>
      <c r="C1" s="47" t="s">
        <v>14</v>
      </c>
      <c r="D1" s="47" t="s">
        <v>199</v>
      </c>
    </row>
    <row r="2" spans="1:4" ht="26.25" customHeight="1">
      <c r="A2" s="60" t="s">
        <v>200</v>
      </c>
      <c r="B2" s="64" t="s">
        <v>0</v>
      </c>
      <c r="C2" s="64" t="s">
        <v>201</v>
      </c>
      <c r="D2" s="66">
        <v>10000</v>
      </c>
    </row>
    <row r="3" spans="1:4" ht="15.75">
      <c r="A3" s="60" t="s">
        <v>202</v>
      </c>
      <c r="B3" s="60" t="s">
        <v>2</v>
      </c>
      <c r="C3" s="60" t="s">
        <v>203</v>
      </c>
      <c r="D3" s="66">
        <v>4535.2316104405236</v>
      </c>
    </row>
    <row r="4" spans="1:4" ht="15.75">
      <c r="A4" s="60" t="s">
        <v>204</v>
      </c>
      <c r="B4" s="64" t="s">
        <v>0</v>
      </c>
      <c r="C4" s="60" t="s">
        <v>205</v>
      </c>
      <c r="D4" s="66">
        <v>9962.5159049485883</v>
      </c>
    </row>
    <row r="5" spans="1:4" ht="30" customHeight="1">
      <c r="A5" s="60" t="s">
        <v>206</v>
      </c>
      <c r="B5" s="64" t="s">
        <v>0</v>
      </c>
      <c r="C5" s="60" t="s">
        <v>207</v>
      </c>
      <c r="D5" s="66">
        <v>9965.9548127514699</v>
      </c>
    </row>
    <row r="6" spans="1:4" ht="15.75">
      <c r="A6" s="60" t="s">
        <v>208</v>
      </c>
      <c r="B6" s="64" t="s">
        <v>0</v>
      </c>
      <c r="C6" s="60" t="s">
        <v>209</v>
      </c>
      <c r="D6" s="66">
        <v>9664.0187076584461</v>
      </c>
    </row>
    <row r="7" spans="1:4" ht="29.25" customHeight="1">
      <c r="A7" s="60" t="s">
        <v>210</v>
      </c>
      <c r="B7" s="64" t="s">
        <v>0</v>
      </c>
      <c r="C7" s="60" t="s">
        <v>211</v>
      </c>
      <c r="D7" s="66">
        <v>8868.9432236321736</v>
      </c>
    </row>
    <row r="8" spans="1:4" ht="31.5" customHeight="1">
      <c r="A8" s="60" t="s">
        <v>212</v>
      </c>
      <c r="B8" s="60" t="s">
        <v>8</v>
      </c>
      <c r="C8" s="60" t="s">
        <v>213</v>
      </c>
      <c r="D8" s="66">
        <v>9948.7602737370598</v>
      </c>
    </row>
    <row r="9" spans="1:4" ht="15.75">
      <c r="A9" s="60" t="s">
        <v>214</v>
      </c>
      <c r="B9" s="64" t="s">
        <v>0</v>
      </c>
      <c r="C9" s="60" t="s">
        <v>215</v>
      </c>
      <c r="D9" s="66">
        <v>8815.9840434677935</v>
      </c>
    </row>
    <row r="10" spans="1:4" ht="15.75">
      <c r="A10" s="60" t="s">
        <v>216</v>
      </c>
      <c r="B10" s="64" t="s">
        <v>0</v>
      </c>
      <c r="C10" s="60" t="s">
        <v>217</v>
      </c>
      <c r="D10" s="66">
        <v>9996.9049829774049</v>
      </c>
    </row>
    <row r="11" spans="1:4" ht="31.5">
      <c r="A11" s="60" t="s">
        <v>218</v>
      </c>
      <c r="B11" s="64" t="s">
        <v>0</v>
      </c>
      <c r="C11" s="60" t="s">
        <v>219</v>
      </c>
      <c r="D11" s="66">
        <v>5725.7814917982041</v>
      </c>
    </row>
    <row r="12" spans="1:4" ht="29.25" customHeight="1">
      <c r="A12" s="60" t="s">
        <v>236</v>
      </c>
      <c r="B12" s="60" t="s">
        <v>220</v>
      </c>
      <c r="C12" s="60" t="s">
        <v>221</v>
      </c>
      <c r="D12" s="66">
        <v>9957.8389903366678</v>
      </c>
    </row>
    <row r="13" spans="1:4" ht="28.5" customHeight="1">
      <c r="A13" s="60" t="s">
        <v>222</v>
      </c>
      <c r="B13" s="65" t="s">
        <v>0</v>
      </c>
      <c r="C13" s="60" t="s">
        <v>223</v>
      </c>
      <c r="D13" s="66">
        <v>9953.5747446610949</v>
      </c>
    </row>
    <row r="14" spans="1:4" ht="28.5" customHeight="1">
      <c r="A14" s="60" t="s">
        <v>224</v>
      </c>
      <c r="B14" s="60" t="s">
        <v>137</v>
      </c>
      <c r="C14" s="60" t="s">
        <v>225</v>
      </c>
      <c r="D14" s="66">
        <v>7692.8367550465964</v>
      </c>
    </row>
    <row r="15" spans="1:4" ht="32.25" customHeight="1">
      <c r="A15" s="60" t="s">
        <v>226</v>
      </c>
      <c r="B15" s="65" t="s">
        <v>0</v>
      </c>
      <c r="C15" s="60" t="s">
        <v>227</v>
      </c>
      <c r="D15" s="66">
        <v>5944.8399188417752</v>
      </c>
    </row>
    <row r="16" spans="1:4" ht="35.25" customHeight="1">
      <c r="A16" s="60" t="s">
        <v>228</v>
      </c>
      <c r="B16" s="60" t="s">
        <v>3</v>
      </c>
      <c r="C16" s="60" t="s">
        <v>229</v>
      </c>
      <c r="D16" s="66">
        <v>6912.2046837924272</v>
      </c>
    </row>
    <row r="17" spans="1:4" ht="33.75" customHeight="1">
      <c r="A17" s="60" t="s">
        <v>230</v>
      </c>
      <c r="B17" s="60" t="s">
        <v>5</v>
      </c>
      <c r="C17" s="60" t="s">
        <v>231</v>
      </c>
      <c r="D17" s="66">
        <v>9077.2550637917393</v>
      </c>
    </row>
    <row r="18" spans="1:4" ht="31.5">
      <c r="A18" s="60" t="s">
        <v>232</v>
      </c>
      <c r="B18" s="60" t="s">
        <v>55</v>
      </c>
      <c r="C18" s="60" t="s">
        <v>233</v>
      </c>
      <c r="D18" s="66">
        <v>9631.8305306234724</v>
      </c>
    </row>
    <row r="19" spans="1:4" ht="30" customHeight="1">
      <c r="A19" s="60" t="s">
        <v>234</v>
      </c>
      <c r="B19" s="60" t="s">
        <v>3</v>
      </c>
      <c r="C19" s="60" t="s">
        <v>235</v>
      </c>
      <c r="D19" s="66">
        <v>8349.6681453970214</v>
      </c>
    </row>
    <row r="20" spans="1:4" ht="18.75">
      <c r="A20" s="67"/>
      <c r="B20" s="68"/>
      <c r="C20" s="68"/>
      <c r="D20" s="63">
        <f>SUM(D2:D19)</f>
        <v>155004.14388390243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A. Human rights</vt:lpstr>
      <vt:lpstr>B. Gender &amp; equal</vt:lpstr>
      <vt:lpstr>C. Community dev.</vt:lpstr>
      <vt:lpstr>D. Children &amp; youth</vt:lpstr>
      <vt:lpstr>E. Environment</vt:lpstr>
      <vt:lpstr>F_Provision of welfare...</vt:lpstr>
      <vt:lpstr>G. Empowerment...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2013-07-10T15:28:30Z</dcterms:modified>
</cp:coreProperties>
</file>